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rril/Desktop/Brooklyn Creek/Smolt Counts/"/>
    </mc:Choice>
  </mc:AlternateContent>
  <xr:revisionPtr revIDLastSave="0" documentId="13_ncr:1_{C3007D9A-851D-914B-92AF-87854F528C1B}" xr6:coauthVersionLast="47" xr6:coauthVersionMax="47" xr10:uidLastSave="{00000000-0000-0000-0000-000000000000}"/>
  <bookViews>
    <workbookView xWindow="360" yWindow="500" windowWidth="46540" windowHeight="28120" xr2:uid="{1C0FD15C-1918-0F43-9C8A-159722F151D6}"/>
  </bookViews>
  <sheets>
    <sheet name="SUMMARY" sheetId="12" r:id="rId1"/>
    <sheet name="2010" sheetId="1" r:id="rId2"/>
    <sheet name="2011" sheetId="16" r:id="rId3"/>
    <sheet name="2012" sheetId="17" r:id="rId4"/>
    <sheet name="2013" sheetId="18" r:id="rId5"/>
    <sheet name="2014" sheetId="19" r:id="rId6"/>
    <sheet name="2015" sheetId="20" r:id="rId7"/>
    <sheet name="2016" sheetId="21" r:id="rId8"/>
    <sheet name="2017" sheetId="22" r:id="rId9"/>
    <sheet name="2018" sheetId="23" r:id="rId10"/>
    <sheet name="2019" sheetId="24" r:id="rId11"/>
    <sheet name="2020" sheetId="25" r:id="rId12"/>
    <sheet name="2021" sheetId="26" r:id="rId13"/>
    <sheet name="2022" sheetId="27" r:id="rId14"/>
    <sheet name="2023" sheetId="32" r:id="rId15"/>
    <sheet name="2024" sheetId="34" r:id="rId16"/>
  </sheets>
  <definedNames>
    <definedName name="_xlchart.v1.0" hidden="1">SUMMARY!$B$5:$B$18</definedName>
    <definedName name="_xlchart.v1.1" hidden="1">SUMMARY!$D$5:$D$18</definedName>
    <definedName name="_xlnm.Print_Area" localSheetId="1">'2010'!$A$2:$L$55</definedName>
    <definedName name="_xlnm.Print_Area" localSheetId="12">'2021'!$A$1:$L$65</definedName>
    <definedName name="_xlnm.Print_Area" localSheetId="13">'2022'!$A$1:$L$55</definedName>
    <definedName name="_xlnm.Print_Area" localSheetId="14">'2023'!$A$1:$K$64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2" l="1"/>
  <c r="G66" i="21"/>
  <c r="H66" i="21"/>
  <c r="D9" i="12"/>
  <c r="F55" i="19"/>
  <c r="G55" i="19"/>
  <c r="H55" i="19"/>
  <c r="D8" i="12"/>
  <c r="G55" i="18"/>
  <c r="H55" i="18"/>
  <c r="F55" i="18"/>
  <c r="F66" i="21"/>
  <c r="G54" i="20"/>
  <c r="D10" i="12"/>
  <c r="F54" i="20"/>
  <c r="D12" i="12"/>
  <c r="H55" i="22"/>
  <c r="G55" i="22"/>
  <c r="F55" i="22"/>
  <c r="D18" i="12"/>
  <c r="D17" i="12"/>
  <c r="D16" i="12"/>
  <c r="D14" i="12"/>
  <c r="D13" i="12"/>
  <c r="D7" i="12"/>
  <c r="D6" i="12"/>
  <c r="D5" i="12"/>
  <c r="F62" i="23"/>
  <c r="G62" i="23"/>
  <c r="H62" i="23"/>
  <c r="I62" i="23"/>
  <c r="J62" i="23"/>
  <c r="G64" i="32"/>
  <c r="H64" i="32"/>
  <c r="I64" i="32"/>
  <c r="F41" i="32"/>
  <c r="F23" i="32"/>
  <c r="F11" i="32"/>
  <c r="G55" i="1"/>
  <c r="H55" i="1"/>
  <c r="F55" i="1"/>
  <c r="G14" i="16"/>
  <c r="H14" i="16"/>
  <c r="F14" i="16"/>
  <c r="G52" i="17"/>
  <c r="H52" i="17"/>
  <c r="F52" i="17"/>
  <c r="H65" i="26"/>
  <c r="G65" i="26"/>
  <c r="F65" i="26"/>
  <c r="J55" i="27"/>
  <c r="I55" i="27"/>
  <c r="H55" i="27"/>
  <c r="G55" i="27"/>
  <c r="F55" i="27"/>
  <c r="D22" i="12" l="1"/>
  <c r="D24" i="12" s="1"/>
  <c r="F64" i="32"/>
</calcChain>
</file>

<file path=xl/sharedStrings.xml><?xml version="1.0" encoding="utf-8"?>
<sst xmlns="http://schemas.openxmlformats.org/spreadsheetml/2006/main" count="1066" uniqueCount="304">
  <si>
    <t>Date</t>
  </si>
  <si>
    <t>Time</t>
  </si>
  <si>
    <t>Water Temp C</t>
  </si>
  <si>
    <t>Water level</t>
  </si>
  <si>
    <t>Observers</t>
  </si>
  <si>
    <t>lots of debris in the water</t>
  </si>
  <si>
    <t>C. Hodgson</t>
  </si>
  <si>
    <t xml:space="preserve"> 9:50</t>
  </si>
  <si>
    <t>1 sculpin</t>
  </si>
  <si>
    <t>Carl / Bill</t>
  </si>
  <si>
    <t>cloudy</t>
  </si>
  <si>
    <t>Gary / Sherril</t>
  </si>
  <si>
    <t>PM check - trap over-flowing</t>
  </si>
  <si>
    <t xml:space="preserve">Carl </t>
  </si>
  <si>
    <t>7, rainy</t>
  </si>
  <si>
    <t>Carl</t>
  </si>
  <si>
    <t>4, cloudy</t>
  </si>
  <si>
    <t>10-15 fry near bridge</t>
  </si>
  <si>
    <t>1 dead stickleback</t>
  </si>
  <si>
    <t>Bill/ Howard</t>
  </si>
  <si>
    <t>Kris</t>
  </si>
  <si>
    <t>raining</t>
  </si>
  <si>
    <t>Mickie Donley</t>
  </si>
  <si>
    <t>rainy</t>
  </si>
  <si>
    <t>Tim H</t>
  </si>
  <si>
    <t>light rain</t>
  </si>
  <si>
    <t xml:space="preserve"> </t>
  </si>
  <si>
    <t>Glenn</t>
  </si>
  <si>
    <t>first smolt!</t>
  </si>
  <si>
    <t>Gord and Sonja Tucker</t>
  </si>
  <si>
    <t>Margaret and Kent</t>
  </si>
  <si>
    <t xml:space="preserve">fence over-flowing </t>
  </si>
  <si>
    <t>Bob and Eileen</t>
  </si>
  <si>
    <t>Ken Pinke</t>
  </si>
  <si>
    <t>cold</t>
  </si>
  <si>
    <t>Bob Bowen</t>
  </si>
  <si>
    <t>no rain!</t>
  </si>
  <si>
    <t>cleared debris from panels</t>
  </si>
  <si>
    <t>L&amp;C Longland</t>
  </si>
  <si>
    <t>overcast</t>
  </si>
  <si>
    <t>A. Pattinson</t>
  </si>
  <si>
    <t>John Neilson</t>
  </si>
  <si>
    <t>fence overflowing</t>
  </si>
  <si>
    <t>Chris</t>
  </si>
  <si>
    <t>drizzle</t>
  </si>
  <si>
    <t>J. Kerr</t>
  </si>
  <si>
    <t>trap door in box closed</t>
  </si>
  <si>
    <t>Mickie and Jamie</t>
  </si>
  <si>
    <t>sunny</t>
  </si>
  <si>
    <t xml:space="preserve">high water levels </t>
  </si>
  <si>
    <t>bob Bowen</t>
  </si>
  <si>
    <t>cleared panels of debris</t>
  </si>
  <si>
    <t>rain</t>
  </si>
  <si>
    <t>Gord, Sonja</t>
  </si>
  <si>
    <t>lots of fry downstream of fence</t>
  </si>
  <si>
    <t>Bill</t>
  </si>
  <si>
    <t>midge hatch</t>
  </si>
  <si>
    <t>Bob &amp; Eileen</t>
  </si>
  <si>
    <t>Ken</t>
  </si>
  <si>
    <t>L&amp;C longland</t>
  </si>
  <si>
    <t>Ralph Larson</t>
  </si>
  <si>
    <t>fry under bridge</t>
  </si>
  <si>
    <t>A. Pattinson and Julie</t>
  </si>
  <si>
    <t>Jonathan Kerr</t>
  </si>
  <si>
    <t>lots of debris in fence</t>
  </si>
  <si>
    <t>Gary Guthrie</t>
  </si>
  <si>
    <t>Cecelia</t>
  </si>
  <si>
    <t>cutthroat at 8"!</t>
  </si>
  <si>
    <t>Bob Bowan</t>
  </si>
  <si>
    <t>heavy rain</t>
  </si>
  <si>
    <t>1 bullfrog tadpole</t>
  </si>
  <si>
    <t>clear</t>
  </si>
  <si>
    <t>1 sculpin; lots of fry about</t>
  </si>
  <si>
    <t>Alan Pattinson</t>
  </si>
  <si>
    <t>Chris?</t>
  </si>
  <si>
    <t>Weather</t>
  </si>
  <si>
    <t xml:space="preserve">Coho Fry </t>
  </si>
  <si>
    <t>Cut-Throat</t>
  </si>
  <si>
    <t>Chum Smolts</t>
  </si>
  <si>
    <t>Coho Smolts</t>
  </si>
  <si>
    <t>Chum Fry</t>
  </si>
  <si>
    <t xml:space="preserve">Comments </t>
  </si>
  <si>
    <t xml:space="preserve">50 fry above bridge </t>
  </si>
  <si>
    <t>6,sunny</t>
  </si>
  <si>
    <t>Fry below and above brdige</t>
  </si>
  <si>
    <t>Lucas, Chris, Taiyanna Smith</t>
  </si>
  <si>
    <t>7,sunny</t>
  </si>
  <si>
    <t>Jane &amp; Dave Adamson</t>
  </si>
  <si>
    <t>8, clear</t>
  </si>
  <si>
    <t>1 Sculpin, 1 Crayfish</t>
  </si>
  <si>
    <t>Sherril &amp; Gary Guthrie</t>
  </si>
  <si>
    <t>1Sculpin</t>
  </si>
  <si>
    <t>Margaret &amp; Kent</t>
  </si>
  <si>
    <t>8, sunny</t>
  </si>
  <si>
    <t>Cecilia Hund-Reid &amp; John Reid</t>
  </si>
  <si>
    <t>Jean Dodd &amp; Brigete McKinnon</t>
  </si>
  <si>
    <t>Janice &amp; John Nicklin</t>
  </si>
  <si>
    <t>9, cloudy</t>
  </si>
  <si>
    <t>Rain</t>
  </si>
  <si>
    <t>Cathy &amp; Doug</t>
  </si>
  <si>
    <t>Overcast</t>
  </si>
  <si>
    <t>Cloudy</t>
  </si>
  <si>
    <t>John &amp; Judy Carswell</t>
  </si>
  <si>
    <t>10, Cloudy</t>
  </si>
  <si>
    <t>Ken &amp; Theresa Pinke</t>
  </si>
  <si>
    <t>Bill Upward &amp; Maia Kennedy</t>
  </si>
  <si>
    <t>Jonathan Kerr &amp; family</t>
  </si>
  <si>
    <t>Jim &amp; Chris</t>
  </si>
  <si>
    <t>Bob Bowen, Mic Donley</t>
  </si>
  <si>
    <t>Evening, 4.5inches</t>
  </si>
  <si>
    <t>Ian Moul</t>
  </si>
  <si>
    <t>Lewis Longland &amp; Joy Newham</t>
  </si>
  <si>
    <t>10, cloudy</t>
  </si>
  <si>
    <t>G MacPherson, Morris Thompson</t>
  </si>
  <si>
    <t>Howard P, Kris IT</t>
  </si>
  <si>
    <t>7, p cloudy</t>
  </si>
  <si>
    <t>R&amp;B Larson</t>
  </si>
  <si>
    <t>2 crayfish</t>
  </si>
  <si>
    <t>Lucas &amp; Chris</t>
  </si>
  <si>
    <t>8, cloudy</t>
  </si>
  <si>
    <t>1 crayfish</t>
  </si>
  <si>
    <t>Cecelia &amp; John Reid</t>
  </si>
  <si>
    <t>Jean &amp; Brigitte</t>
  </si>
  <si>
    <t>Clear</t>
  </si>
  <si>
    <t>Carl G</t>
  </si>
  <si>
    <t>Janice &amp; john Nicklin</t>
  </si>
  <si>
    <t>Carl G &amp; Helen B</t>
  </si>
  <si>
    <t>10, clear</t>
  </si>
  <si>
    <t>5 crayfish</t>
  </si>
  <si>
    <t>?Ian M</t>
  </si>
  <si>
    <t>Query checked</t>
  </si>
  <si>
    <t>D Warren O Bulger</t>
  </si>
  <si>
    <t>S Macpherson &amp; Maya Kennedy</t>
  </si>
  <si>
    <t>Gary&amp;Sherril Guthrie</t>
  </si>
  <si>
    <t>CAH</t>
  </si>
  <si>
    <t>Evening</t>
  </si>
  <si>
    <t>Cleaned intake</t>
  </si>
  <si>
    <t>Chris (Longman?)</t>
  </si>
  <si>
    <t>B Bowen, J Newham</t>
  </si>
  <si>
    <t>Lewis &amp; Carol Longland</t>
  </si>
  <si>
    <t>Evening count only</t>
  </si>
  <si>
    <t>Bill U</t>
  </si>
  <si>
    <t>1crayfish</t>
  </si>
  <si>
    <t>Brigitte  McKinnon</t>
  </si>
  <si>
    <t>12 cm smolt, rain last night</t>
  </si>
  <si>
    <t>CG</t>
  </si>
  <si>
    <t>No check in morning</t>
  </si>
  <si>
    <t>Ralph &amp; Barb</t>
  </si>
  <si>
    <t>Bill &amp; Carl</t>
  </si>
  <si>
    <t>Cleaned mud from box</t>
  </si>
  <si>
    <t>Cecelia &amp; John</t>
  </si>
  <si>
    <t>Sunny 9C</t>
  </si>
  <si>
    <t>Debris at intake</t>
  </si>
  <si>
    <t>J Kerr &amp; C Wagner</t>
  </si>
  <si>
    <t>Rain, 11.5C</t>
  </si>
  <si>
    <t>1 sculpin, 1 crayfish</t>
  </si>
  <si>
    <t>Kerr &amp; Wagner family</t>
  </si>
  <si>
    <t>A Morrison, M Macendrick</t>
  </si>
  <si>
    <t>Sunny, 26C</t>
  </si>
  <si>
    <t>Debris at intake. No morning check</t>
  </si>
  <si>
    <t>3 crayfish</t>
  </si>
  <si>
    <t>C Hodgson</t>
  </si>
  <si>
    <t>Sunny</t>
  </si>
  <si>
    <t>Cloudy 12C</t>
  </si>
  <si>
    <t>CGraves, H Boyd</t>
  </si>
  <si>
    <t>1 crayfish, debris at intake</t>
  </si>
  <si>
    <t>1 crayfish, cleaned intake</t>
  </si>
  <si>
    <t>NO FENCE INSTALLED THIS YEAR</t>
  </si>
  <si>
    <t>DETAILED DAILY DATA NOT AVAILABLE</t>
  </si>
  <si>
    <t>*</t>
  </si>
  <si>
    <t>n/a</t>
  </si>
  <si>
    <t>Dave &amp; Jane A.</t>
  </si>
  <si>
    <t>Bill O.</t>
  </si>
  <si>
    <t>Howard</t>
  </si>
  <si>
    <t>Wind SE 20</t>
  </si>
  <si>
    <t>Light Cloud</t>
  </si>
  <si>
    <t>Blossoms clogging screen</t>
  </si>
  <si>
    <t>Bob</t>
  </si>
  <si>
    <t>Bill W.</t>
  </si>
  <si>
    <t>1 slug</t>
  </si>
  <si>
    <t>Cecelia, Alan</t>
  </si>
  <si>
    <t>?</t>
  </si>
  <si>
    <t>1 Crayfish</t>
  </si>
  <si>
    <t>Jennifer, Howard</t>
  </si>
  <si>
    <t>1 dead smolt</t>
  </si>
  <si>
    <t>Christine H</t>
  </si>
  <si>
    <t>Coho Smolt</t>
  </si>
  <si>
    <t>Chum Smolt</t>
  </si>
  <si>
    <t>Water Temp</t>
  </si>
  <si>
    <t>Chris, Mike, Jim, Dave, Helen</t>
  </si>
  <si>
    <t>?:??PM</t>
  </si>
  <si>
    <t>John, Barbara</t>
  </si>
  <si>
    <t>Cleared screen</t>
  </si>
  <si>
    <t>Ken, Mike</t>
  </si>
  <si>
    <t>3 dead smolts, I missing eyes</t>
  </si>
  <si>
    <t>Mickie, husband</t>
  </si>
  <si>
    <t>??</t>
  </si>
  <si>
    <t>Jim, Helen, Dave</t>
  </si>
  <si>
    <t>TOTAL</t>
  </si>
  <si>
    <t>Bill &amp; John</t>
  </si>
  <si>
    <t>Cecelia Hund-Reid</t>
  </si>
  <si>
    <t>4 dead smolt</t>
  </si>
  <si>
    <t>Alan Pattinson &amp; Julie Waller</t>
  </si>
  <si>
    <t>Jennifer Gordon</t>
  </si>
  <si>
    <t>Gord &amp; Sonja</t>
  </si>
  <si>
    <t>Gary, Jon, Christine (DFO)</t>
  </si>
  <si>
    <t>1 Cray smolts 7 to 9 cm</t>
  </si>
  <si>
    <t>8:00/9:30</t>
  </si>
  <si>
    <t>Jean &amp; Brisitte</t>
  </si>
  <si>
    <t>5 Cray, 1 dead smolt</t>
  </si>
  <si>
    <t>Dave &amp; Jim</t>
  </si>
  <si>
    <t>John</t>
  </si>
  <si>
    <t>1 Cray</t>
  </si>
  <si>
    <t>Mickie &amp; Jamie</t>
  </si>
  <si>
    <t>Adj water level in box</t>
  </si>
  <si>
    <t>Clean debris from box</t>
  </si>
  <si>
    <t>Gary, Sherril &amp; Jon</t>
  </si>
  <si>
    <t>Estimate only, 1 dead smolt</t>
  </si>
  <si>
    <t xml:space="preserve">3 Cray </t>
  </si>
  <si>
    <t xml:space="preserve">Gary &amp; Sherril </t>
  </si>
  <si>
    <t>Gary &amp; Sherril</t>
  </si>
  <si>
    <t>Dave &amp; Bob</t>
  </si>
  <si>
    <t>2 dead smolts</t>
  </si>
  <si>
    <t>Clear &amp; Cloud</t>
  </si>
  <si>
    <t>Cecelia &amp; Heather</t>
  </si>
  <si>
    <t>John &amp; Howard</t>
  </si>
  <si>
    <t>2 Crayfish</t>
  </si>
  <si>
    <t>Gord &amp; Sonya</t>
  </si>
  <si>
    <t>Dave &amp; Jane Adamson</t>
  </si>
  <si>
    <t>Dave</t>
  </si>
  <si>
    <t>Ken P.</t>
  </si>
  <si>
    <t>Dave &amp; Dave</t>
  </si>
  <si>
    <t>high water levels; pipe cleared</t>
  </si>
  <si>
    <t>Cecelia Hund-Reid, Heather</t>
  </si>
  <si>
    <t>4 Crayfish, cleared debris</t>
  </si>
  <si>
    <t>1 cratfish, cleared debris</t>
  </si>
  <si>
    <t>Jennifer</t>
  </si>
  <si>
    <t>?? PM</t>
  </si>
  <si>
    <t>3 Crayfish, cleared debris</t>
  </si>
  <si>
    <t>Pipe clogged with debris</t>
  </si>
  <si>
    <t>water 2" in trap</t>
  </si>
  <si>
    <t>Joy Newham</t>
  </si>
  <si>
    <t>Carl &amp; Howard</t>
  </si>
  <si>
    <t>PIPE DISCONNECTED</t>
  </si>
  <si>
    <t>smolts retreated into tube</t>
  </si>
  <si>
    <t>1 slug, 1 sculpin</t>
  </si>
  <si>
    <t>1 cray, 2 stickleback, 9 sculpins</t>
  </si>
  <si>
    <t>3 Cray, 1 sculpin</t>
  </si>
  <si>
    <t>Dead fry in trap,  fry below fence</t>
  </si>
  <si>
    <t>20 smolt below Laing Court</t>
  </si>
  <si>
    <t>40 smolt below Laing Court</t>
  </si>
  <si>
    <t>fence over-flowing</t>
  </si>
  <si>
    <t>water clear am; over-flowing in pm</t>
  </si>
  <si>
    <t>over-flowing; pipe cleared</t>
  </si>
  <si>
    <t xml:space="preserve"> fence overflowing</t>
  </si>
  <si>
    <t>fence overflowing; 2 tadpoles</t>
  </si>
  <si>
    <t>Jim am, C Hodgson PM</t>
  </si>
  <si>
    <t>5 crayfish, inlet plugged</t>
  </si>
  <si>
    <t>1 crayfish, cleaned debris</t>
  </si>
  <si>
    <t>Ian, Devorah, Carl</t>
  </si>
  <si>
    <t>Ian, Devorah, Carl, Helen</t>
  </si>
  <si>
    <t>Chris Nielsen, Carl, Helen</t>
  </si>
  <si>
    <t>Helen, Kerr &amp; Wagner family</t>
  </si>
  <si>
    <t>Water muddy smolt 12cm</t>
  </si>
  <si>
    <t>Part Sun</t>
  </si>
  <si>
    <t>Part Cloud</t>
  </si>
  <si>
    <t>N/A</t>
  </si>
  <si>
    <t>Part Overcast</t>
  </si>
  <si>
    <t>1 Sculpin</t>
  </si>
  <si>
    <t>2 Sculpin</t>
  </si>
  <si>
    <t>3 Sculpin</t>
  </si>
  <si>
    <t>3 Crayfish</t>
  </si>
  <si>
    <t>1 Sculpin, 1 Crayfish, 9 Dead smolt</t>
  </si>
  <si>
    <t>8 Dead Smolt</t>
  </si>
  <si>
    <t>1 Dead Smolt</t>
  </si>
  <si>
    <t>1 Crayfish, 1 Dead Smolt</t>
  </si>
  <si>
    <t>1 Sculpin, 3 Dead Smolt</t>
  </si>
  <si>
    <t>Cloud/9/.28</t>
  </si>
  <si>
    <t>RAIN</t>
  </si>
  <si>
    <t>DATE</t>
  </si>
  <si>
    <t>SMOLT</t>
  </si>
  <si>
    <t>COHO</t>
  </si>
  <si>
    <t>AVERAGE</t>
  </si>
  <si>
    <t>Cloud</t>
  </si>
  <si>
    <t>I Dead Smolt</t>
  </si>
  <si>
    <t xml:space="preserve">1 Dead Smolt </t>
  </si>
  <si>
    <t>NA</t>
  </si>
  <si>
    <t>67 Crayfish</t>
  </si>
  <si>
    <t>146 Sculpins</t>
  </si>
  <si>
    <t xml:space="preserve">NA </t>
  </si>
  <si>
    <t>3 Dead Smolt</t>
  </si>
  <si>
    <t>19 Dead Smolt</t>
  </si>
  <si>
    <t>11 Dead Smolt</t>
  </si>
  <si>
    <t>28 Dead Smolt</t>
  </si>
  <si>
    <t>70 Dead Smolt</t>
  </si>
  <si>
    <t>11 Sculpin</t>
  </si>
  <si>
    <t>2 Stickleback</t>
  </si>
  <si>
    <t>18 Crayfish</t>
  </si>
  <si>
    <t>4 Cutthroat</t>
  </si>
  <si>
    <t>82 Sulpins</t>
  </si>
  <si>
    <t>24 Cutthroat</t>
  </si>
  <si>
    <t>16 Crayfish</t>
  </si>
  <si>
    <t>Fence overflow</t>
  </si>
  <si>
    <t>* No smolt fence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</si>
</sst>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/dd"/>
    <numFmt numFmtId="165" formatCode="[$-409]h:mm\ AM/PM;@"/>
    <numFmt numFmtId="166" formatCode="###0;###0"/>
    <numFmt numFmtId="167" formatCode="yyyy\-mm\-dd;@"/>
    <numFmt numFmtId="168" formatCode="[$-409]d\-mmm\-yy;@"/>
  </numFmts>
  <fonts count="45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sz val="11"/>
      <color theme="1"/>
      <name val="Calibri (Body)"/>
    </font>
    <font>
      <sz val="14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6"/>
      <name val="Calibri (Body)"/>
    </font>
    <font>
      <sz val="10"/>
      <color rgb="FF000000"/>
      <name val="Calibri (Body)"/>
    </font>
    <font>
      <sz val="11"/>
      <name val="Calibri (Body)"/>
    </font>
    <font>
      <sz val="11"/>
      <color rgb="FF000000"/>
      <name val="Calibri (Body)"/>
    </font>
    <font>
      <sz val="10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TimesNewRomanPSMT"/>
    </font>
    <font>
      <b/>
      <sz val="14"/>
      <color theme="1"/>
      <name val="TimesNewRomanPS"/>
    </font>
    <font>
      <sz val="11"/>
      <name val="Arial"/>
      <family val="2"/>
    </font>
    <font>
      <sz val="11"/>
      <color rgb="FF000000"/>
      <name val="Arial Unicode MS"/>
      <family val="2"/>
    </font>
    <font>
      <sz val="11"/>
      <name val="Arial Unicode MS"/>
      <family val="2"/>
    </font>
    <font>
      <b/>
      <sz val="16"/>
      <color rgb="FF000000"/>
      <name val="Calibri (Body)"/>
    </font>
    <font>
      <b/>
      <sz val="16"/>
      <color rgb="FF000000"/>
      <name val="Calibri"/>
      <family val="2"/>
      <scheme val="minor"/>
    </font>
    <font>
      <sz val="11"/>
      <color indexed="8"/>
      <name val="Calibri"/>
      <family val="2"/>
    </font>
    <font>
      <sz val="16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/>
    <xf numFmtId="20" fontId="1" fillId="0" borderId="0" xfId="0" applyNumberFormat="1" applyFont="1"/>
    <xf numFmtId="16" fontId="3" fillId="0" borderId="0" xfId="0" applyNumberFormat="1" applyFont="1"/>
    <xf numFmtId="20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20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14" fontId="4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16" fontId="6" fillId="0" borderId="0" xfId="0" applyNumberFormat="1" applyFont="1"/>
    <xf numFmtId="2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20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20" fontId="6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10" fillId="0" borderId="0" xfId="0" applyFont="1"/>
    <xf numFmtId="0" fontId="8" fillId="0" borderId="0" xfId="0" applyFont="1" applyAlignment="1">
      <alignment horizontal="center"/>
    </xf>
    <xf numFmtId="16" fontId="9" fillId="0" borderId="0" xfId="0" applyNumberFormat="1" applyFont="1"/>
    <xf numFmtId="164" fontId="9" fillId="0" borderId="0" xfId="0" applyNumberFormat="1" applyFont="1"/>
    <xf numFmtId="0" fontId="11" fillId="0" borderId="0" xfId="0" applyFont="1"/>
    <xf numFmtId="16" fontId="12" fillId="0" borderId="0" xfId="0" applyNumberFormat="1" applyFont="1"/>
    <xf numFmtId="0" fontId="13" fillId="0" borderId="0" xfId="0" applyFont="1"/>
    <xf numFmtId="0" fontId="14" fillId="0" borderId="0" xfId="0" applyFont="1"/>
    <xf numFmtId="0" fontId="12" fillId="0" borderId="0" xfId="0" applyFont="1"/>
    <xf numFmtId="164" fontId="12" fillId="0" borderId="0" xfId="0" applyNumberFormat="1" applyFont="1"/>
    <xf numFmtId="0" fontId="15" fillId="0" borderId="0" xfId="0" applyFont="1"/>
    <xf numFmtId="165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" fontId="18" fillId="0" borderId="0" xfId="0" applyNumberFormat="1" applyFont="1"/>
    <xf numFmtId="165" fontId="17" fillId="0" borderId="0" xfId="0" applyNumberFormat="1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165" fontId="25" fillId="0" borderId="0" xfId="0" applyNumberFormat="1" applyFont="1"/>
    <xf numFmtId="165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right"/>
    </xf>
    <xf numFmtId="0" fontId="26" fillId="0" borderId="0" xfId="0" applyFont="1"/>
    <xf numFmtId="14" fontId="7" fillId="0" borderId="0" xfId="0" applyNumberFormat="1" applyFont="1"/>
    <xf numFmtId="1" fontId="6" fillId="0" borderId="0" xfId="0" applyNumberFormat="1" applyFont="1"/>
    <xf numFmtId="0" fontId="24" fillId="0" borderId="0" xfId="0" applyFont="1" applyAlignment="1">
      <alignment wrapText="1"/>
    </xf>
    <xf numFmtId="0" fontId="27" fillId="0" borderId="0" xfId="0" applyFont="1"/>
    <xf numFmtId="0" fontId="0" fillId="0" borderId="0" xfId="0" applyAlignment="1">
      <alignment horizontal="center"/>
    </xf>
    <xf numFmtId="20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30" fillId="0" borderId="0" xfId="0" applyFont="1"/>
    <xf numFmtId="20" fontId="30" fillId="0" borderId="0" xfId="0" applyNumberFormat="1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166" fontId="28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3" fontId="20" fillId="0" borderId="0" xfId="0" applyNumberFormat="1" applyFont="1"/>
    <xf numFmtId="20" fontId="1" fillId="0" borderId="0" xfId="0" applyNumberFormat="1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167" fontId="18" fillId="0" borderId="0" xfId="0" applyNumberFormat="1" applyFont="1" applyAlignment="1">
      <alignment horizontal="left" vertical="top" wrapText="1"/>
    </xf>
    <xf numFmtId="16" fontId="33" fillId="0" borderId="0" xfId="0" applyNumberFormat="1" applyFont="1" applyAlignment="1">
      <alignment horizontal="center"/>
    </xf>
    <xf numFmtId="16" fontId="33" fillId="0" borderId="0" xfId="0" applyNumberFormat="1" applyFont="1"/>
    <xf numFmtId="0" fontId="17" fillId="0" borderId="0" xfId="0" applyFont="1" applyAlignment="1">
      <alignment horizontal="left" vertical="top" wrapText="1"/>
    </xf>
    <xf numFmtId="0" fontId="34" fillId="0" borderId="0" xfId="0" applyFont="1"/>
    <xf numFmtId="20" fontId="33" fillId="0" borderId="0" xfId="0" applyNumberFormat="1" applyFont="1"/>
    <xf numFmtId="0" fontId="33" fillId="0" borderId="0" xfId="0" applyFont="1"/>
    <xf numFmtId="0" fontId="33" fillId="0" borderId="0" xfId="0" applyFont="1" applyAlignment="1">
      <alignment wrapText="1"/>
    </xf>
    <xf numFmtId="0" fontId="17" fillId="0" borderId="0" xfId="0" applyFont="1" applyAlignment="1">
      <alignment horizontal="center" vertical="top" wrapText="1"/>
    </xf>
    <xf numFmtId="166" fontId="28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6" fontId="3" fillId="0" borderId="0" xfId="0" applyNumberFormat="1" applyFont="1"/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36" fillId="0" borderId="0" xfId="0" applyFont="1" applyAlignment="1">
      <alignment horizontal="right" vertical="top"/>
    </xf>
    <xf numFmtId="166" fontId="38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166" fontId="38" fillId="0" borderId="0" xfId="0" applyNumberFormat="1" applyFont="1" applyAlignment="1">
      <alignment horizontal="left" vertical="top" wrapText="1"/>
    </xf>
    <xf numFmtId="16" fontId="8" fillId="0" borderId="0" xfId="0" applyNumberFormat="1" applyFont="1"/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20" fontId="12" fillId="0" borderId="0" xfId="0" applyNumberFormat="1" applyFont="1"/>
    <xf numFmtId="0" fontId="12" fillId="0" borderId="0" xfId="0" applyFont="1" applyAlignment="1">
      <alignment wrapText="1"/>
    </xf>
    <xf numFmtId="20" fontId="37" fillId="0" borderId="0" xfId="0" applyNumberFormat="1" applyFont="1"/>
    <xf numFmtId="0" fontId="37" fillId="0" borderId="0" xfId="0" applyFont="1"/>
    <xf numFmtId="0" fontId="37" fillId="0" borderId="0" xfId="0" applyFont="1" applyAlignment="1">
      <alignment wrapText="1"/>
    </xf>
    <xf numFmtId="0" fontId="43" fillId="0" borderId="0" xfId="0" applyFont="1"/>
    <xf numFmtId="1" fontId="33" fillId="0" borderId="0" xfId="0" applyNumberFormat="1" applyFont="1"/>
    <xf numFmtId="0" fontId="44" fillId="0" borderId="0" xfId="0" applyFont="1" applyAlignment="1">
      <alignment wrapText="1"/>
    </xf>
    <xf numFmtId="1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16" fontId="41" fillId="0" borderId="0" xfId="0" applyNumberFormat="1" applyFont="1"/>
  </cellXfs>
  <cellStyles count="1">
    <cellStyle name="Normal" xfId="0" builtinId="0"/>
  </cellStyles>
  <dxfs count="1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SMOLT COUNTS</c:v>
          </c:tx>
          <c:spPr>
            <a:solidFill>
              <a:schemeClr val="accent1"/>
            </a:solidFill>
            <a:ln>
              <a:solidFill>
                <a:srgbClr val="FF0000"/>
              </a:solidFill>
            </a:ln>
            <a:effectLst/>
          </c:spPr>
          <c:invertIfNegative val="0"/>
          <c:trendline>
            <c:spPr>
              <a:ln w="19050" cap="flat" cmpd="sng" algn="ctr">
                <a:solidFill>
                  <a:srgbClr val="FF0000"/>
                </a:solidFill>
                <a:prstDash val="solid"/>
                <a:miter lim="800000"/>
              </a:ln>
              <a:effectLst/>
            </c:spPr>
            <c:trendlineType val="linear"/>
            <c:dispRSqr val="0"/>
            <c:dispEq val="0"/>
          </c:trendline>
          <c:cat>
            <c:numRef>
              <c:f>SUMMARY!$B$5:$B$18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SUMMARY!$D$5:$D$18</c:f>
              <c:numCache>
                <c:formatCode>#,##0</c:formatCode>
                <c:ptCount val="14"/>
                <c:pt idx="0">
                  <c:v>3680</c:v>
                </c:pt>
                <c:pt idx="1">
                  <c:v>6</c:v>
                </c:pt>
                <c:pt idx="2">
                  <c:v>407</c:v>
                </c:pt>
                <c:pt idx="3">
                  <c:v>173</c:v>
                </c:pt>
                <c:pt idx="4">
                  <c:v>3457</c:v>
                </c:pt>
                <c:pt idx="5">
                  <c:v>3137</c:v>
                </c:pt>
                <c:pt idx="6">
                  <c:v>3334</c:v>
                </c:pt>
                <c:pt idx="7">
                  <c:v>2431</c:v>
                </c:pt>
                <c:pt idx="8">
                  <c:v>1791</c:v>
                </c:pt>
                <c:pt idx="9">
                  <c:v>139</c:v>
                </c:pt>
                <c:pt idx="10">
                  <c:v>0</c:v>
                </c:pt>
                <c:pt idx="11">
                  <c:v>75</c:v>
                </c:pt>
                <c:pt idx="12">
                  <c:v>16</c:v>
                </c:pt>
                <c:pt idx="13">
                  <c:v>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0-564C-9919-A8D994031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285200"/>
        <c:axId val="1274120400"/>
      </c:barChart>
      <c:catAx>
        <c:axId val="13112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120400"/>
        <c:crosses val="autoZero"/>
        <c:auto val="1"/>
        <c:lblAlgn val="ctr"/>
        <c:lblOffset val="100"/>
        <c:noMultiLvlLbl val="0"/>
      </c:catAx>
      <c:valAx>
        <c:axId val="127412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28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4</xdr:row>
      <xdr:rowOff>114300</xdr:rowOff>
    </xdr:from>
    <xdr:to>
      <xdr:col>15</xdr:col>
      <xdr:colOff>196850</xdr:colOff>
      <xdr:row>15</xdr:row>
      <xdr:rowOff>203200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92A989-5F0F-17AD-D04E-4CEE6C4F9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7C217-CF26-0D47-9D35-B14D2720D0D0}">
  <sheetPr>
    <pageSetUpPr fitToPage="1"/>
  </sheetPr>
  <dimension ref="A2:O34"/>
  <sheetViews>
    <sheetView tabSelected="1" view="pageLayout" zoomScale="188" zoomScalePageLayoutView="188" workbookViewId="0">
      <selection activeCell="L3" sqref="L3"/>
    </sheetView>
  </sheetViews>
  <sheetFormatPr baseColWidth="10" defaultRowHeight="16"/>
  <cols>
    <col min="1" max="1" width="11.33203125" bestFit="1" customWidth="1"/>
    <col min="2" max="3" width="5.83203125" bestFit="1" customWidth="1"/>
    <col min="4" max="4" width="7.83203125" bestFit="1" customWidth="1"/>
    <col min="5" max="14" width="5.83203125" bestFit="1" customWidth="1"/>
  </cols>
  <sheetData>
    <row r="2" spans="1:15" ht="21">
      <c r="A2" s="48"/>
      <c r="B2" s="77" t="s">
        <v>279</v>
      </c>
      <c r="C2" s="77"/>
      <c r="D2" s="77" t="s">
        <v>281</v>
      </c>
      <c r="E2" s="77"/>
      <c r="F2" s="77"/>
      <c r="G2" s="77"/>
      <c r="H2" s="77"/>
      <c r="I2" s="77"/>
      <c r="J2" s="48"/>
      <c r="K2" s="48"/>
      <c r="L2" s="48"/>
      <c r="M2" s="48"/>
      <c r="N2" s="48"/>
      <c r="O2" s="48"/>
    </row>
    <row r="3" spans="1:15" ht="21">
      <c r="A3" s="48"/>
      <c r="B3" s="77"/>
      <c r="C3" s="77"/>
      <c r="D3" s="77" t="s">
        <v>280</v>
      </c>
      <c r="E3" s="77"/>
      <c r="F3" s="77"/>
      <c r="G3" s="77"/>
      <c r="H3" s="77"/>
      <c r="I3" s="77"/>
      <c r="J3" s="48"/>
      <c r="K3" s="48"/>
      <c r="L3" s="48"/>
      <c r="M3" s="48"/>
      <c r="N3" s="48"/>
      <c r="O3" s="48"/>
    </row>
    <row r="4" spans="1:15" ht="19">
      <c r="A4" s="48"/>
      <c r="B4" s="48"/>
      <c r="C4" s="48"/>
      <c r="D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9">
      <c r="A5" s="48"/>
      <c r="B5" s="48">
        <v>2010</v>
      </c>
      <c r="C5" s="48"/>
      <c r="D5" s="78">
        <f>'2010'!F55</f>
        <v>3680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9">
      <c r="A6" s="48"/>
      <c r="B6" s="48">
        <v>2011</v>
      </c>
      <c r="C6" s="48"/>
      <c r="D6" s="78">
        <f>'2011'!F14</f>
        <v>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9">
      <c r="A7" s="48"/>
      <c r="B7" s="48">
        <v>2012</v>
      </c>
      <c r="C7" s="48"/>
      <c r="D7" s="78">
        <f>'2012'!F52</f>
        <v>407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9">
      <c r="A8" s="48"/>
      <c r="B8" s="48">
        <v>2013</v>
      </c>
      <c r="C8" s="48"/>
      <c r="D8" s="78">
        <f>'2013'!F55</f>
        <v>173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9">
      <c r="A9" s="48"/>
      <c r="B9" s="48">
        <v>2014</v>
      </c>
      <c r="C9" s="48"/>
      <c r="D9" s="78">
        <f>'2014'!F55</f>
        <v>3457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9">
      <c r="B10" s="48">
        <v>2015</v>
      </c>
      <c r="D10" s="78">
        <f>'2015'!F54</f>
        <v>3137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9">
      <c r="B11" s="48">
        <v>2016</v>
      </c>
      <c r="D11" s="78">
        <f>'2016'!F66</f>
        <v>3334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9">
      <c r="A12" s="48"/>
      <c r="B12" s="48">
        <v>2017</v>
      </c>
      <c r="C12" s="48"/>
      <c r="D12" s="78">
        <f>'2017'!F55</f>
        <v>2431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9">
      <c r="A13" s="48"/>
      <c r="B13" s="48">
        <v>2018</v>
      </c>
      <c r="C13" s="48"/>
      <c r="D13" s="78">
        <f>'2018'!F62</f>
        <v>1791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9">
      <c r="A14" s="48"/>
      <c r="B14" s="48">
        <v>2019</v>
      </c>
      <c r="C14" s="48"/>
      <c r="D14" s="78">
        <f>'2019'!F6</f>
        <v>139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9">
      <c r="A15" s="48"/>
      <c r="B15" s="48">
        <v>2020</v>
      </c>
      <c r="C15" s="48"/>
      <c r="D15" s="78">
        <v>0</v>
      </c>
      <c r="E15" s="48" t="s">
        <v>169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9">
      <c r="A16" s="48"/>
      <c r="B16" s="48">
        <v>2021</v>
      </c>
      <c r="C16" s="48"/>
      <c r="D16" s="78">
        <f>'2021'!F65</f>
        <v>75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9">
      <c r="A17" s="48"/>
      <c r="B17" s="48">
        <v>2022</v>
      </c>
      <c r="C17" s="48"/>
      <c r="D17" s="78">
        <f>'2022'!F55</f>
        <v>16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9">
      <c r="A18" s="48"/>
      <c r="B18" s="48">
        <v>2023</v>
      </c>
      <c r="C18" s="48"/>
      <c r="D18" s="78">
        <f>'2023'!F64</f>
        <v>2716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9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9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9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9">
      <c r="A22" s="48"/>
      <c r="B22" s="48" t="s">
        <v>198</v>
      </c>
      <c r="C22" s="48"/>
      <c r="D22" s="78">
        <f>SUM(D5:D18)</f>
        <v>21362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9">
      <c r="A23" s="48"/>
      <c r="B23" s="48"/>
      <c r="C23" s="48"/>
      <c r="D23" s="7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9">
      <c r="A24" s="48"/>
      <c r="B24" s="48" t="s">
        <v>282</v>
      </c>
      <c r="C24" s="48"/>
      <c r="D24" s="78">
        <f>D22/13</f>
        <v>1643.2307692307693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9">
      <c r="A25" s="48"/>
      <c r="B25" s="48"/>
      <c r="C25" s="48"/>
      <c r="D25" s="7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9">
      <c r="A26" s="48"/>
      <c r="B26" s="48" t="s">
        <v>303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9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9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9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9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9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9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9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9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</sheetData>
  <pageMargins left="0.7" right="0.7" top="0.75" bottom="0.75" header="0.3" footer="0.3"/>
  <pageSetup orientation="landscape" horizontalDpi="0" verticalDpi="0"/>
  <headerFooter>
    <oddHeader>&amp;C&amp;"Calibri,Bold"&amp;14Brooklyn Creek Watershed Society
Annual Smolt Count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56DC-0DA1-4F40-9FEC-6BC475DD21F1}">
  <dimension ref="A2:M64"/>
  <sheetViews>
    <sheetView view="pageLayout" topLeftCell="A27" workbookViewId="0">
      <selection activeCell="A29" sqref="A28:A29"/>
    </sheetView>
  </sheetViews>
  <sheetFormatPr baseColWidth="10" defaultRowHeight="16"/>
  <cols>
    <col min="1" max="1" width="6.83203125" bestFit="1" customWidth="1"/>
    <col min="2" max="2" width="7.1640625" bestFit="1" customWidth="1"/>
    <col min="3" max="3" width="8.5" bestFit="1" customWidth="1"/>
    <col min="4" max="4" width="12.1640625" style="63" bestFit="1" customWidth="1"/>
    <col min="5" max="5" width="6.83203125" bestFit="1" customWidth="1"/>
    <col min="6" max="6" width="7.6640625" bestFit="1" customWidth="1"/>
    <col min="7" max="7" width="6.1640625" bestFit="1" customWidth="1"/>
    <col min="8" max="8" width="7.33203125" bestFit="1" customWidth="1"/>
    <col min="9" max="9" width="7.6640625" customWidth="1"/>
    <col min="10" max="10" width="6.83203125" bestFit="1" customWidth="1"/>
    <col min="11" max="11" width="16.5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17">
        <v>42835</v>
      </c>
      <c r="B3" s="64" t="s">
        <v>266</v>
      </c>
      <c r="C3" s="65" t="s">
        <v>181</v>
      </c>
      <c r="D3" s="66" t="s">
        <v>100</v>
      </c>
      <c r="E3" s="67"/>
      <c r="F3" s="71">
        <v>2</v>
      </c>
      <c r="G3" s="71"/>
      <c r="H3" s="71"/>
      <c r="I3" s="71"/>
      <c r="J3" s="23"/>
      <c r="K3" s="23" t="s">
        <v>268</v>
      </c>
      <c r="L3" s="23"/>
      <c r="M3" s="1"/>
    </row>
    <row r="4" spans="1:13" ht="19">
      <c r="A4" s="17">
        <v>43201</v>
      </c>
      <c r="B4" s="68"/>
      <c r="C4" s="65" t="s">
        <v>181</v>
      </c>
      <c r="D4" s="66" t="s">
        <v>98</v>
      </c>
      <c r="E4" s="19">
        <v>45</v>
      </c>
      <c r="F4" s="72"/>
      <c r="G4" s="72"/>
      <c r="H4" s="72"/>
      <c r="I4" s="72"/>
      <c r="J4" s="23"/>
      <c r="K4" s="23"/>
      <c r="L4" s="23"/>
      <c r="M4" s="8"/>
    </row>
    <row r="5" spans="1:13" ht="18">
      <c r="A5" s="17">
        <v>43202</v>
      </c>
      <c r="B5" s="22"/>
      <c r="C5" s="23">
        <v>8</v>
      </c>
      <c r="D5" s="66" t="s">
        <v>267</v>
      </c>
      <c r="E5" s="23">
        <v>54</v>
      </c>
      <c r="F5" s="72"/>
      <c r="G5" s="72"/>
      <c r="H5" s="72"/>
      <c r="I5" s="72"/>
      <c r="J5" s="23"/>
      <c r="K5" s="23"/>
      <c r="L5" s="23"/>
      <c r="M5" s="10"/>
    </row>
    <row r="6" spans="1:13" ht="18">
      <c r="A6" s="17">
        <v>43203</v>
      </c>
      <c r="B6" s="22"/>
      <c r="C6" s="23">
        <v>8</v>
      </c>
      <c r="D6" s="66" t="s">
        <v>100</v>
      </c>
      <c r="E6" s="23">
        <v>50</v>
      </c>
      <c r="F6" s="72"/>
      <c r="G6" s="72"/>
      <c r="H6" s="72"/>
      <c r="I6" s="72"/>
      <c r="J6" s="23"/>
      <c r="K6" s="23"/>
      <c r="L6" s="23"/>
      <c r="M6" s="10"/>
    </row>
    <row r="7" spans="1:13" ht="18">
      <c r="A7" s="17">
        <v>43204</v>
      </c>
      <c r="B7" s="22"/>
      <c r="C7" s="23">
        <v>8</v>
      </c>
      <c r="D7" s="66" t="s">
        <v>100</v>
      </c>
      <c r="E7" s="23">
        <v>54</v>
      </c>
      <c r="F7" s="72"/>
      <c r="G7" s="72"/>
      <c r="H7" s="72"/>
      <c r="I7" s="72"/>
      <c r="J7" s="23"/>
      <c r="K7" s="23"/>
      <c r="L7" s="23"/>
      <c r="M7" s="10"/>
    </row>
    <row r="8" spans="1:13" ht="18">
      <c r="A8" s="17">
        <v>43205</v>
      </c>
      <c r="B8" s="22"/>
      <c r="C8" s="23">
        <v>7.5</v>
      </c>
      <c r="D8" s="66" t="s">
        <v>100</v>
      </c>
      <c r="E8" s="23">
        <v>38</v>
      </c>
      <c r="F8" s="72"/>
      <c r="G8" s="72"/>
      <c r="H8" s="72"/>
      <c r="I8" s="72"/>
      <c r="J8" s="23"/>
      <c r="K8" s="23"/>
      <c r="L8" s="23"/>
      <c r="M8" s="10"/>
    </row>
    <row r="9" spans="1:13" ht="18">
      <c r="A9" s="17">
        <v>43206</v>
      </c>
      <c r="B9" s="22"/>
      <c r="C9" s="23">
        <v>8</v>
      </c>
      <c r="D9" s="66" t="s">
        <v>98</v>
      </c>
      <c r="E9" s="23">
        <v>47</v>
      </c>
      <c r="F9" s="72"/>
      <c r="G9" s="72"/>
      <c r="H9" s="72"/>
      <c r="I9" s="72"/>
      <c r="J9" s="23"/>
      <c r="K9" s="23"/>
      <c r="L9" s="23"/>
      <c r="M9" s="10"/>
    </row>
    <row r="10" spans="1:13" ht="18">
      <c r="A10" s="17">
        <v>43207</v>
      </c>
      <c r="B10" s="22"/>
      <c r="C10" s="23">
        <v>8</v>
      </c>
      <c r="D10" s="66" t="s">
        <v>100</v>
      </c>
      <c r="E10" s="23">
        <v>34</v>
      </c>
      <c r="F10" s="71">
        <v>8</v>
      </c>
      <c r="G10" s="71"/>
      <c r="H10" s="71"/>
      <c r="I10" s="71"/>
      <c r="J10" s="23"/>
      <c r="K10" s="23" t="s">
        <v>269</v>
      </c>
      <c r="L10" s="23"/>
      <c r="M10" s="10"/>
    </row>
    <row r="11" spans="1:13" ht="18">
      <c r="A11" s="17">
        <v>43208</v>
      </c>
      <c r="B11" s="22"/>
      <c r="C11" s="69" t="s">
        <v>181</v>
      </c>
      <c r="D11" s="66" t="s">
        <v>100</v>
      </c>
      <c r="E11" s="23">
        <v>32</v>
      </c>
      <c r="F11" s="71">
        <v>14</v>
      </c>
      <c r="G11" s="71"/>
      <c r="H11" s="71">
        <v>1</v>
      </c>
      <c r="I11" s="71"/>
      <c r="J11" s="23"/>
      <c r="K11" s="23" t="s">
        <v>268</v>
      </c>
      <c r="L11" s="23"/>
      <c r="M11" s="10"/>
    </row>
    <row r="12" spans="1:13" ht="18">
      <c r="A12" s="17">
        <v>43209</v>
      </c>
      <c r="B12" s="22"/>
      <c r="C12" s="23">
        <v>8</v>
      </c>
      <c r="D12" s="66" t="s">
        <v>123</v>
      </c>
      <c r="E12" s="23">
        <v>31</v>
      </c>
      <c r="F12" s="72"/>
      <c r="G12" s="72"/>
      <c r="H12" s="72"/>
      <c r="I12" s="72"/>
      <c r="J12" s="23"/>
      <c r="K12" s="23"/>
      <c r="L12" s="23"/>
      <c r="M12" s="10"/>
    </row>
    <row r="13" spans="1:13" ht="18">
      <c r="A13" s="17">
        <v>43210</v>
      </c>
      <c r="B13" s="22"/>
      <c r="C13" s="69" t="s">
        <v>181</v>
      </c>
      <c r="D13" s="66" t="s">
        <v>100</v>
      </c>
      <c r="E13" s="23">
        <v>30</v>
      </c>
      <c r="F13" s="71">
        <v>1</v>
      </c>
      <c r="G13" s="71"/>
      <c r="H13" s="71"/>
      <c r="I13" s="71"/>
      <c r="J13" s="23"/>
      <c r="K13" s="23" t="s">
        <v>269</v>
      </c>
      <c r="L13" s="23"/>
      <c r="M13" s="10"/>
    </row>
    <row r="14" spans="1:13" ht="18">
      <c r="A14" s="17">
        <v>43211</v>
      </c>
      <c r="B14" s="22"/>
      <c r="C14" s="69" t="s">
        <v>181</v>
      </c>
      <c r="D14" s="66" t="s">
        <v>123</v>
      </c>
      <c r="E14" s="23">
        <v>30</v>
      </c>
      <c r="F14" s="71">
        <v>1</v>
      </c>
      <c r="G14" s="71"/>
      <c r="H14" s="71"/>
      <c r="I14" s="71"/>
      <c r="J14" s="23"/>
      <c r="K14" s="23" t="s">
        <v>269</v>
      </c>
      <c r="L14" s="23"/>
      <c r="M14" s="10"/>
    </row>
    <row r="15" spans="1:13" ht="18">
      <c r="A15" s="17">
        <v>45038</v>
      </c>
      <c r="B15" s="22"/>
      <c r="C15" s="23">
        <v>8</v>
      </c>
      <c r="D15" s="66" t="s">
        <v>123</v>
      </c>
      <c r="E15" s="23">
        <v>30</v>
      </c>
      <c r="F15" s="71">
        <v>3</v>
      </c>
      <c r="G15" s="71"/>
      <c r="H15" s="71"/>
      <c r="I15" s="71"/>
      <c r="J15" s="23"/>
      <c r="K15" s="23"/>
      <c r="L15" s="23"/>
      <c r="M15" s="10"/>
    </row>
    <row r="16" spans="1:13" ht="18">
      <c r="A16" s="17">
        <v>43213</v>
      </c>
      <c r="B16" s="22"/>
      <c r="C16" s="23">
        <v>7.5</v>
      </c>
      <c r="D16" s="66" t="s">
        <v>123</v>
      </c>
      <c r="E16" s="23">
        <v>29</v>
      </c>
      <c r="F16" s="71">
        <v>1</v>
      </c>
      <c r="G16" s="71">
        <v>1</v>
      </c>
      <c r="H16" s="71"/>
      <c r="I16" s="71"/>
      <c r="J16" s="23"/>
      <c r="K16" s="23" t="s">
        <v>270</v>
      </c>
      <c r="L16" s="23"/>
      <c r="M16" s="10"/>
    </row>
    <row r="17" spans="1:13" ht="18">
      <c r="A17" s="17">
        <v>43214</v>
      </c>
      <c r="B17" s="22"/>
      <c r="C17" s="23">
        <v>9</v>
      </c>
      <c r="D17" s="66" t="s">
        <v>123</v>
      </c>
      <c r="E17" s="23">
        <v>29</v>
      </c>
      <c r="F17" s="71">
        <v>31</v>
      </c>
      <c r="G17" s="71"/>
      <c r="H17" s="71"/>
      <c r="I17" s="71"/>
      <c r="J17" s="23"/>
      <c r="K17" s="23"/>
      <c r="L17" s="23"/>
      <c r="M17" s="10"/>
    </row>
    <row r="18" spans="1:13" ht="18">
      <c r="A18" s="17">
        <v>43215</v>
      </c>
      <c r="B18" s="22"/>
      <c r="C18" s="23">
        <v>9.5</v>
      </c>
      <c r="D18" s="66" t="s">
        <v>123</v>
      </c>
      <c r="E18" s="23">
        <v>28</v>
      </c>
      <c r="F18" s="71">
        <v>105</v>
      </c>
      <c r="G18" s="71"/>
      <c r="H18" s="71"/>
      <c r="I18" s="71"/>
      <c r="J18" s="23"/>
      <c r="K18" s="23"/>
      <c r="L18" s="23"/>
      <c r="M18" s="10"/>
    </row>
    <row r="19" spans="1:13" ht="18">
      <c r="A19" s="17">
        <v>42851</v>
      </c>
      <c r="B19" s="22"/>
      <c r="C19" s="23">
        <v>10</v>
      </c>
      <c r="D19" s="66" t="s">
        <v>123</v>
      </c>
      <c r="E19" s="23">
        <v>28</v>
      </c>
      <c r="F19" s="71">
        <v>6</v>
      </c>
      <c r="G19" s="71">
        <v>4</v>
      </c>
      <c r="H19" s="71"/>
      <c r="I19" s="71"/>
      <c r="J19" s="23"/>
      <c r="K19" s="23"/>
      <c r="L19" s="23"/>
      <c r="M19" s="10"/>
    </row>
    <row r="20" spans="1:13" ht="18">
      <c r="A20" s="17">
        <v>43217</v>
      </c>
      <c r="B20" s="22"/>
      <c r="C20" s="23">
        <v>11</v>
      </c>
      <c r="D20" s="66" t="s">
        <v>123</v>
      </c>
      <c r="E20" s="23">
        <v>28</v>
      </c>
      <c r="F20" s="71">
        <v>8</v>
      </c>
      <c r="G20" s="71">
        <v>1</v>
      </c>
      <c r="H20" s="71">
        <v>1</v>
      </c>
      <c r="I20" s="71"/>
      <c r="J20" s="23"/>
      <c r="K20" s="23" t="s">
        <v>182</v>
      </c>
      <c r="L20" s="23"/>
      <c r="M20" s="10"/>
    </row>
    <row r="21" spans="1:13" ht="18">
      <c r="A21" s="17">
        <v>43218</v>
      </c>
      <c r="B21" s="22"/>
      <c r="C21" s="23">
        <v>11</v>
      </c>
      <c r="D21" s="66" t="s">
        <v>100</v>
      </c>
      <c r="E21" s="23">
        <v>27</v>
      </c>
      <c r="F21" s="71">
        <v>60</v>
      </c>
      <c r="G21" s="71"/>
      <c r="H21" s="71">
        <v>1</v>
      </c>
      <c r="I21" s="71"/>
      <c r="J21" s="23"/>
      <c r="K21" s="23"/>
      <c r="L21" s="23"/>
      <c r="M21" s="10"/>
    </row>
    <row r="22" spans="1:13" ht="18">
      <c r="A22" s="17">
        <v>43219</v>
      </c>
      <c r="B22" s="22"/>
      <c r="C22" s="23">
        <v>10</v>
      </c>
      <c r="D22" s="66" t="s">
        <v>98</v>
      </c>
      <c r="E22" s="23">
        <v>37</v>
      </c>
      <c r="F22" s="73">
        <v>339</v>
      </c>
      <c r="G22" s="73">
        <v>2</v>
      </c>
      <c r="H22" s="73"/>
      <c r="I22" s="73"/>
      <c r="J22" s="23"/>
      <c r="K22" s="23" t="s">
        <v>272</v>
      </c>
      <c r="L22" s="23"/>
      <c r="M22" s="10"/>
    </row>
    <row r="23" spans="1:13" ht="18">
      <c r="A23" s="17">
        <v>43220</v>
      </c>
      <c r="B23" s="23"/>
      <c r="C23" s="23" t="s">
        <v>181</v>
      </c>
      <c r="D23" s="66" t="s">
        <v>123</v>
      </c>
      <c r="E23" s="23">
        <v>31</v>
      </c>
      <c r="F23" s="73">
        <v>2</v>
      </c>
      <c r="G23" s="73">
        <v>1</v>
      </c>
      <c r="H23" s="73">
        <v>3</v>
      </c>
      <c r="I23" s="73"/>
      <c r="J23" s="23"/>
      <c r="K23" s="23" t="s">
        <v>273</v>
      </c>
      <c r="L23" s="23"/>
      <c r="M23" s="10"/>
    </row>
    <row r="24" spans="1:13" ht="18">
      <c r="A24" s="17">
        <v>43221</v>
      </c>
      <c r="B24" s="22"/>
      <c r="C24" s="23">
        <v>10</v>
      </c>
      <c r="D24" s="66" t="s">
        <v>123</v>
      </c>
      <c r="E24" s="23">
        <v>28</v>
      </c>
      <c r="F24" s="71">
        <v>11</v>
      </c>
      <c r="G24" s="71">
        <v>1</v>
      </c>
      <c r="H24" s="71"/>
      <c r="I24" s="71"/>
      <c r="J24" s="23"/>
      <c r="K24" s="23"/>
      <c r="L24" s="23"/>
      <c r="M24" s="10"/>
    </row>
    <row r="25" spans="1:13" ht="18">
      <c r="A25" s="17">
        <v>43222</v>
      </c>
      <c r="B25" s="23"/>
      <c r="C25" s="23">
        <v>10</v>
      </c>
      <c r="D25" s="66" t="s">
        <v>123</v>
      </c>
      <c r="E25" s="23">
        <v>28</v>
      </c>
      <c r="F25" s="73">
        <v>46</v>
      </c>
      <c r="G25" s="73"/>
      <c r="H25" s="73"/>
      <c r="I25" s="73"/>
      <c r="J25" s="23"/>
      <c r="K25" s="23" t="s">
        <v>274</v>
      </c>
      <c r="L25" s="23"/>
      <c r="M25" s="10"/>
    </row>
    <row r="26" spans="1:13" ht="18">
      <c r="A26" s="17">
        <v>43223</v>
      </c>
      <c r="B26" s="22"/>
      <c r="C26" s="23">
        <v>10</v>
      </c>
      <c r="D26" s="66" t="s">
        <v>123</v>
      </c>
      <c r="E26" s="23">
        <v>27</v>
      </c>
      <c r="F26" s="71">
        <v>41</v>
      </c>
      <c r="G26" s="71">
        <v>1</v>
      </c>
      <c r="H26" s="71"/>
      <c r="I26" s="71"/>
      <c r="J26" s="23"/>
      <c r="K26" s="23"/>
      <c r="L26" s="23"/>
      <c r="M26" s="10"/>
    </row>
    <row r="27" spans="1:13" ht="18">
      <c r="A27" s="17">
        <v>43224</v>
      </c>
      <c r="B27" s="22"/>
      <c r="C27" s="23">
        <v>13</v>
      </c>
      <c r="D27" s="66" t="s">
        <v>123</v>
      </c>
      <c r="E27" s="23">
        <v>27</v>
      </c>
      <c r="F27" s="71">
        <v>2</v>
      </c>
      <c r="G27" s="71"/>
      <c r="H27" s="71"/>
      <c r="I27" s="71"/>
      <c r="J27" s="23"/>
      <c r="K27" s="23"/>
      <c r="L27" s="23"/>
      <c r="M27" s="10"/>
    </row>
    <row r="28" spans="1:13" ht="18">
      <c r="A28" s="17">
        <v>43225</v>
      </c>
      <c r="B28" s="22"/>
      <c r="C28" s="23">
        <v>10</v>
      </c>
      <c r="D28" s="66" t="s">
        <v>123</v>
      </c>
      <c r="E28" s="23">
        <v>26</v>
      </c>
      <c r="F28" s="71">
        <v>46</v>
      </c>
      <c r="G28" s="71"/>
      <c r="H28" s="71"/>
      <c r="I28" s="71"/>
      <c r="J28" s="23"/>
      <c r="K28" s="23" t="s">
        <v>226</v>
      </c>
      <c r="L28" s="23"/>
      <c r="M28" s="10"/>
    </row>
    <row r="29" spans="1:13" ht="18">
      <c r="A29" s="17">
        <v>43226</v>
      </c>
      <c r="B29" s="22"/>
      <c r="C29" s="23">
        <v>10</v>
      </c>
      <c r="D29" s="66" t="s">
        <v>100</v>
      </c>
      <c r="E29" s="23">
        <v>27</v>
      </c>
      <c r="F29" s="73">
        <v>1</v>
      </c>
      <c r="G29" s="73"/>
      <c r="H29" s="73"/>
      <c r="I29" s="73"/>
      <c r="J29" s="23"/>
      <c r="K29" s="23" t="s">
        <v>275</v>
      </c>
      <c r="L29" s="23"/>
      <c r="M29" s="10"/>
    </row>
    <row r="30" spans="1:13" ht="18">
      <c r="A30" s="17">
        <v>43227</v>
      </c>
      <c r="B30" s="22"/>
      <c r="C30" s="23">
        <v>12</v>
      </c>
      <c r="D30" s="66" t="s">
        <v>267</v>
      </c>
      <c r="E30" s="23">
        <v>27</v>
      </c>
      <c r="F30" s="71">
        <v>23</v>
      </c>
      <c r="G30" s="71"/>
      <c r="H30" s="71"/>
      <c r="I30" s="71"/>
      <c r="J30" s="23"/>
      <c r="K30" s="23"/>
      <c r="L30" s="23"/>
      <c r="M30" s="10"/>
    </row>
    <row r="31" spans="1:13" ht="18">
      <c r="A31" s="17">
        <v>43228</v>
      </c>
      <c r="B31" s="22"/>
      <c r="C31" s="23">
        <v>12</v>
      </c>
      <c r="D31" s="66" t="s">
        <v>123</v>
      </c>
      <c r="E31" s="23">
        <v>26</v>
      </c>
      <c r="F31" s="71">
        <v>6</v>
      </c>
      <c r="G31" s="71"/>
      <c r="H31" s="71"/>
      <c r="I31" s="71"/>
      <c r="J31" s="23"/>
      <c r="K31" s="23"/>
      <c r="L31" s="23"/>
      <c r="M31" s="10"/>
    </row>
    <row r="32" spans="1:13" ht="18">
      <c r="A32" s="17">
        <v>43229</v>
      </c>
      <c r="B32" s="22"/>
      <c r="C32" s="23">
        <v>10</v>
      </c>
      <c r="D32" s="66" t="s">
        <v>123</v>
      </c>
      <c r="E32" s="23">
        <v>31</v>
      </c>
      <c r="F32" s="71">
        <v>987</v>
      </c>
      <c r="G32" s="71"/>
      <c r="H32" s="71"/>
      <c r="I32" s="71"/>
      <c r="J32" s="23"/>
      <c r="K32" s="23" t="s">
        <v>271</v>
      </c>
      <c r="L32" s="23"/>
      <c r="M32" s="10"/>
    </row>
    <row r="33" spans="1:13" ht="18">
      <c r="A33" s="17">
        <v>43230</v>
      </c>
      <c r="B33" s="22"/>
      <c r="C33" s="23">
        <v>11</v>
      </c>
      <c r="D33" s="66" t="s">
        <v>123</v>
      </c>
      <c r="E33" s="23">
        <v>28</v>
      </c>
      <c r="F33" s="71">
        <v>12</v>
      </c>
      <c r="G33" s="71"/>
      <c r="H33" s="71"/>
      <c r="I33" s="71"/>
      <c r="J33" s="23"/>
      <c r="K33" s="23" t="s">
        <v>226</v>
      </c>
      <c r="L33" s="23"/>
      <c r="M33" s="10"/>
    </row>
    <row r="34" spans="1:13" ht="18">
      <c r="A34" s="17">
        <v>43231</v>
      </c>
      <c r="B34" s="22"/>
      <c r="C34" s="23">
        <v>12</v>
      </c>
      <c r="D34" s="66" t="s">
        <v>123</v>
      </c>
      <c r="E34" s="23">
        <v>25</v>
      </c>
      <c r="F34" s="73">
        <v>2</v>
      </c>
      <c r="G34" s="73"/>
      <c r="H34" s="73"/>
      <c r="I34" s="73"/>
      <c r="J34" s="23"/>
      <c r="K34" s="23" t="s">
        <v>276</v>
      </c>
      <c r="L34" s="23"/>
      <c r="M34" s="10"/>
    </row>
    <row r="35" spans="1:13" ht="18">
      <c r="A35" s="17">
        <v>43232</v>
      </c>
      <c r="B35" s="22"/>
      <c r="C35" s="23">
        <v>12</v>
      </c>
      <c r="D35" s="66" t="s">
        <v>123</v>
      </c>
      <c r="E35" s="23">
        <v>25</v>
      </c>
      <c r="F35" s="71">
        <v>10</v>
      </c>
      <c r="G35" s="71"/>
      <c r="H35" s="71"/>
      <c r="I35" s="71"/>
      <c r="J35" s="23"/>
      <c r="K35" s="23"/>
      <c r="L35" s="23"/>
      <c r="M35" s="10"/>
    </row>
    <row r="36" spans="1:13" ht="18">
      <c r="A36" s="17">
        <v>43233</v>
      </c>
      <c r="B36" s="22"/>
      <c r="C36" s="23">
        <v>12</v>
      </c>
      <c r="D36" s="66" t="s">
        <v>123</v>
      </c>
      <c r="E36" s="23">
        <v>24</v>
      </c>
      <c r="F36" s="72"/>
      <c r="G36" s="72"/>
      <c r="H36" s="72"/>
      <c r="I36" s="72"/>
      <c r="J36" s="23"/>
      <c r="K36" s="23" t="s">
        <v>226</v>
      </c>
      <c r="L36" s="23"/>
      <c r="M36" s="10"/>
    </row>
    <row r="37" spans="1:13" ht="18">
      <c r="A37" s="17">
        <v>43234</v>
      </c>
      <c r="B37" s="22"/>
      <c r="C37" s="23">
        <v>13</v>
      </c>
      <c r="D37" s="66" t="s">
        <v>123</v>
      </c>
      <c r="E37" s="23">
        <v>25</v>
      </c>
      <c r="F37" s="71">
        <v>4</v>
      </c>
      <c r="G37" s="71"/>
      <c r="H37" s="71"/>
      <c r="I37" s="71"/>
      <c r="J37" s="23"/>
      <c r="K37" s="23"/>
      <c r="L37" s="23"/>
      <c r="M37" s="10"/>
    </row>
    <row r="38" spans="1:13" ht="18">
      <c r="A38" s="17">
        <v>43235</v>
      </c>
      <c r="B38" s="22"/>
      <c r="C38" s="23">
        <v>13</v>
      </c>
      <c r="D38" s="66" t="s">
        <v>123</v>
      </c>
      <c r="E38" s="23">
        <v>22</v>
      </c>
      <c r="F38" s="72"/>
      <c r="G38" s="72"/>
      <c r="H38" s="72"/>
      <c r="I38" s="72"/>
      <c r="J38" s="23"/>
      <c r="K38" s="23"/>
      <c r="L38" s="23"/>
      <c r="M38" s="10"/>
    </row>
    <row r="39" spans="1:13" ht="18">
      <c r="A39" s="17">
        <v>43236</v>
      </c>
      <c r="B39" s="22"/>
      <c r="C39" s="23">
        <v>13</v>
      </c>
      <c r="D39" s="66" t="s">
        <v>267</v>
      </c>
      <c r="E39" s="23">
        <v>24</v>
      </c>
      <c r="F39" s="71">
        <v>1</v>
      </c>
      <c r="G39" s="71"/>
      <c r="H39" s="71"/>
      <c r="I39" s="71"/>
      <c r="J39" s="23"/>
      <c r="K39" s="23"/>
      <c r="L39" s="23"/>
      <c r="M39" s="10"/>
    </row>
    <row r="40" spans="1:13" ht="18">
      <c r="A40" s="17">
        <v>43237</v>
      </c>
      <c r="B40" s="22"/>
      <c r="C40" s="23">
        <v>12</v>
      </c>
      <c r="D40" s="66" t="s">
        <v>123</v>
      </c>
      <c r="E40" s="23">
        <v>24</v>
      </c>
      <c r="F40" s="72"/>
      <c r="G40" s="72">
        <v>1</v>
      </c>
      <c r="H40" s="72"/>
      <c r="I40" s="72"/>
      <c r="J40" s="23"/>
      <c r="K40" s="23"/>
      <c r="L40" s="23"/>
      <c r="M40" s="10"/>
    </row>
    <row r="41" spans="1:13" ht="18">
      <c r="A41" s="17">
        <v>43238</v>
      </c>
      <c r="B41" s="22"/>
      <c r="C41" s="23">
        <v>13</v>
      </c>
      <c r="D41" s="66" t="s">
        <v>123</v>
      </c>
      <c r="E41" s="23">
        <v>24</v>
      </c>
      <c r="F41" s="71">
        <v>12</v>
      </c>
      <c r="G41" s="71"/>
      <c r="H41" s="71"/>
      <c r="I41" s="71"/>
      <c r="J41" s="23"/>
      <c r="K41" s="23" t="s">
        <v>182</v>
      </c>
      <c r="L41" s="23"/>
      <c r="M41" s="10"/>
    </row>
    <row r="42" spans="1:13" ht="18">
      <c r="A42" s="17">
        <v>43239</v>
      </c>
      <c r="B42" s="22"/>
      <c r="C42" s="23">
        <v>13</v>
      </c>
      <c r="D42" s="66" t="s">
        <v>100</v>
      </c>
      <c r="E42" s="23">
        <v>24</v>
      </c>
      <c r="F42" s="71">
        <v>1</v>
      </c>
      <c r="G42" s="71"/>
      <c r="H42" s="71"/>
      <c r="I42" s="71"/>
      <c r="J42" s="23"/>
      <c r="K42" s="23" t="s">
        <v>182</v>
      </c>
      <c r="L42" s="23"/>
      <c r="M42" s="10"/>
    </row>
    <row r="43" spans="1:13" ht="18">
      <c r="A43" s="17">
        <v>43240</v>
      </c>
      <c r="B43" s="22"/>
      <c r="C43" s="23">
        <v>14</v>
      </c>
      <c r="D43" s="66" t="s">
        <v>100</v>
      </c>
      <c r="E43" s="23">
        <v>25</v>
      </c>
      <c r="F43" s="71">
        <v>1</v>
      </c>
      <c r="G43" s="71">
        <v>1</v>
      </c>
      <c r="H43" s="71"/>
      <c r="I43" s="71"/>
      <c r="J43" s="23"/>
      <c r="K43" s="23"/>
      <c r="L43" s="23"/>
      <c r="M43" s="10"/>
    </row>
    <row r="44" spans="1:13" ht="18">
      <c r="A44" s="17">
        <v>43241</v>
      </c>
      <c r="B44" s="22"/>
      <c r="C44" s="23">
        <v>13</v>
      </c>
      <c r="D44" s="66" t="s">
        <v>123</v>
      </c>
      <c r="E44" s="23">
        <v>26</v>
      </c>
      <c r="F44" s="72"/>
      <c r="G44" s="72"/>
      <c r="H44" s="72"/>
      <c r="I44" s="72"/>
      <c r="J44" s="23"/>
      <c r="K44" s="23"/>
      <c r="L44" s="23"/>
      <c r="M44" s="10"/>
    </row>
    <row r="45" spans="1:13" ht="18">
      <c r="A45" s="17">
        <v>43242</v>
      </c>
      <c r="B45" s="22"/>
      <c r="C45" s="23">
        <v>13</v>
      </c>
      <c r="D45" s="66" t="s">
        <v>123</v>
      </c>
      <c r="E45" s="23">
        <v>24</v>
      </c>
      <c r="F45" s="71">
        <v>3</v>
      </c>
      <c r="G45" s="71"/>
      <c r="H45" s="71"/>
      <c r="I45" s="71"/>
      <c r="J45" s="23"/>
      <c r="K45" s="23"/>
      <c r="L45" s="23"/>
      <c r="M45" s="10"/>
    </row>
    <row r="46" spans="1:13" ht="18">
      <c r="A46" s="17">
        <v>43243</v>
      </c>
      <c r="B46" s="22"/>
      <c r="C46" s="23">
        <v>13</v>
      </c>
      <c r="D46" s="66" t="s">
        <v>123</v>
      </c>
      <c r="E46" s="23">
        <v>24</v>
      </c>
      <c r="F46" s="72"/>
      <c r="G46" s="72"/>
      <c r="H46" s="72"/>
      <c r="I46" s="72"/>
      <c r="J46" s="23"/>
      <c r="K46" s="23"/>
      <c r="L46" s="23"/>
      <c r="M46" s="10"/>
    </row>
    <row r="47" spans="1:13" ht="18">
      <c r="A47" s="17">
        <v>43244</v>
      </c>
      <c r="B47" s="22"/>
      <c r="C47" s="23">
        <v>14</v>
      </c>
      <c r="D47" s="66" t="s">
        <v>123</v>
      </c>
      <c r="E47" s="23">
        <v>23</v>
      </c>
      <c r="F47" s="72"/>
      <c r="G47" s="72"/>
      <c r="H47" s="72"/>
      <c r="I47" s="72"/>
      <c r="J47" s="23"/>
      <c r="K47" s="24"/>
      <c r="L47" s="23"/>
      <c r="M47" s="10"/>
    </row>
    <row r="48" spans="1:13" ht="18">
      <c r="A48" s="17">
        <v>43245</v>
      </c>
      <c r="B48" s="22"/>
      <c r="C48" s="23">
        <v>13</v>
      </c>
      <c r="D48" s="66" t="s">
        <v>123</v>
      </c>
      <c r="E48" s="23">
        <v>24</v>
      </c>
      <c r="F48" s="72"/>
      <c r="G48" s="72"/>
      <c r="H48" s="72"/>
      <c r="I48" s="72"/>
      <c r="J48" s="23"/>
      <c r="K48" s="23"/>
      <c r="L48" s="23"/>
      <c r="M48" s="10"/>
    </row>
    <row r="49" spans="1:13" ht="18">
      <c r="A49" s="17">
        <v>43246</v>
      </c>
      <c r="B49" s="22"/>
      <c r="C49" s="23">
        <v>13</v>
      </c>
      <c r="D49" s="66" t="s">
        <v>123</v>
      </c>
      <c r="E49" s="23">
        <v>23</v>
      </c>
      <c r="F49" s="72"/>
      <c r="G49" s="72"/>
      <c r="H49" s="72"/>
      <c r="I49" s="72"/>
      <c r="J49" s="23"/>
      <c r="K49" s="23"/>
      <c r="L49" s="23"/>
      <c r="M49" s="10"/>
    </row>
    <row r="50" spans="1:13" ht="18">
      <c r="A50" s="17">
        <v>43247</v>
      </c>
      <c r="B50" s="22"/>
      <c r="C50" s="23">
        <v>14</v>
      </c>
      <c r="D50" s="66" t="s">
        <v>123</v>
      </c>
      <c r="E50" s="23">
        <v>24</v>
      </c>
      <c r="F50" s="72"/>
      <c r="G50" s="72"/>
      <c r="H50" s="72"/>
      <c r="I50" s="72"/>
      <c r="J50" s="23"/>
      <c r="K50" s="23"/>
      <c r="L50" s="23"/>
      <c r="M50" s="10"/>
    </row>
    <row r="51" spans="1:13" ht="18">
      <c r="A51" s="17">
        <v>43248</v>
      </c>
      <c r="B51" s="22"/>
      <c r="C51" s="23">
        <v>13</v>
      </c>
      <c r="D51" s="66" t="s">
        <v>123</v>
      </c>
      <c r="E51" s="23">
        <v>23</v>
      </c>
      <c r="F51" s="72"/>
      <c r="G51" s="72"/>
      <c r="H51" s="72"/>
      <c r="I51" s="72"/>
      <c r="J51" s="23"/>
      <c r="K51" s="23"/>
      <c r="L51" s="23"/>
      <c r="M51" s="10"/>
    </row>
    <row r="52" spans="1:13" ht="18">
      <c r="A52" s="17">
        <v>43249</v>
      </c>
      <c r="B52" s="22"/>
      <c r="C52" s="23">
        <v>11</v>
      </c>
      <c r="D52" s="66" t="s">
        <v>123</v>
      </c>
      <c r="E52" s="23">
        <v>23</v>
      </c>
      <c r="F52" s="72"/>
      <c r="G52" s="72"/>
      <c r="H52" s="72"/>
      <c r="I52" s="72"/>
      <c r="J52" s="23"/>
      <c r="K52" s="23"/>
      <c r="L52" s="23"/>
      <c r="M52" s="10"/>
    </row>
    <row r="53" spans="1:13" ht="18">
      <c r="A53" s="17">
        <v>43250</v>
      </c>
      <c r="B53" s="22"/>
      <c r="C53" s="23">
        <v>11</v>
      </c>
      <c r="D53" s="66" t="s">
        <v>100</v>
      </c>
      <c r="E53" s="23">
        <v>23</v>
      </c>
      <c r="F53" s="72"/>
      <c r="G53" s="72"/>
      <c r="H53" s="72"/>
      <c r="I53" s="72"/>
      <c r="J53" s="23"/>
      <c r="K53" s="23"/>
      <c r="L53" s="23"/>
      <c r="M53" s="10"/>
    </row>
    <row r="54" spans="1:13" ht="18">
      <c r="A54" s="17">
        <v>43251</v>
      </c>
      <c r="B54" s="23"/>
      <c r="C54" s="23">
        <v>11</v>
      </c>
      <c r="D54" s="66" t="s">
        <v>123</v>
      </c>
      <c r="E54" s="23">
        <v>22</v>
      </c>
      <c r="F54" s="72"/>
      <c r="G54" s="72"/>
      <c r="H54" s="72"/>
      <c r="I54" s="72"/>
      <c r="J54" s="23"/>
      <c r="K54" s="23"/>
      <c r="L54" s="23"/>
      <c r="M54" s="10"/>
    </row>
    <row r="55" spans="1:13" ht="18">
      <c r="A55" s="17">
        <v>43252</v>
      </c>
      <c r="B55" s="23"/>
      <c r="C55" s="23">
        <v>12</v>
      </c>
      <c r="D55" s="66" t="s">
        <v>100</v>
      </c>
      <c r="E55" s="23">
        <v>23</v>
      </c>
      <c r="F55" s="72"/>
      <c r="G55" s="72"/>
      <c r="H55" s="72"/>
      <c r="I55" s="72"/>
      <c r="J55" s="23"/>
      <c r="K55" s="23"/>
      <c r="L55" s="23"/>
      <c r="M55" s="10"/>
    </row>
    <row r="56" spans="1:13">
      <c r="A56" s="17">
        <v>43253</v>
      </c>
      <c r="B56" s="21"/>
      <c r="C56" s="21">
        <v>14</v>
      </c>
      <c r="D56" s="66" t="s">
        <v>267</v>
      </c>
      <c r="E56" s="21">
        <v>23</v>
      </c>
      <c r="F56" s="72"/>
      <c r="G56" s="72"/>
      <c r="H56" s="72"/>
      <c r="I56" s="72"/>
      <c r="J56" s="21"/>
      <c r="K56" s="21"/>
      <c r="L56" s="21"/>
    </row>
    <row r="57" spans="1:13">
      <c r="A57" s="17">
        <v>43254</v>
      </c>
      <c r="B57" s="21"/>
      <c r="C57" s="21">
        <v>13</v>
      </c>
      <c r="D57" s="66" t="s">
        <v>100</v>
      </c>
      <c r="E57" s="21">
        <v>22</v>
      </c>
      <c r="F57" s="72"/>
      <c r="G57" s="72"/>
      <c r="H57" s="72"/>
      <c r="I57" s="72"/>
      <c r="J57" s="21"/>
      <c r="K57" s="21"/>
      <c r="L57" s="21"/>
    </row>
    <row r="58" spans="1:13">
      <c r="A58" s="17">
        <v>43255</v>
      </c>
      <c r="B58" s="21"/>
      <c r="C58" s="21">
        <v>11</v>
      </c>
      <c r="D58" s="66" t="s">
        <v>123</v>
      </c>
      <c r="E58" s="21">
        <v>25</v>
      </c>
      <c r="F58" s="71">
        <v>1</v>
      </c>
      <c r="G58" s="71">
        <v>3</v>
      </c>
      <c r="H58" s="71"/>
      <c r="I58" s="71"/>
      <c r="J58" s="21"/>
      <c r="K58" s="21"/>
      <c r="L58" s="21"/>
    </row>
    <row r="59" spans="1:13">
      <c r="A59" s="17">
        <v>43256</v>
      </c>
      <c r="B59" s="21"/>
      <c r="C59" s="21">
        <v>11</v>
      </c>
      <c r="D59" s="66" t="s">
        <v>100</v>
      </c>
      <c r="E59" s="21">
        <v>24</v>
      </c>
      <c r="F59" s="72"/>
      <c r="G59" s="72">
        <v>3</v>
      </c>
      <c r="H59" s="72"/>
      <c r="I59" s="72"/>
      <c r="J59" s="21"/>
      <c r="K59" s="21"/>
      <c r="L59" s="21"/>
    </row>
    <row r="60" spans="1:13">
      <c r="A60" s="17">
        <v>43257</v>
      </c>
      <c r="B60" s="21"/>
      <c r="C60" s="21">
        <v>12</v>
      </c>
      <c r="D60" s="66" t="s">
        <v>100</v>
      </c>
      <c r="E60" s="21">
        <v>24</v>
      </c>
      <c r="F60" s="72"/>
      <c r="G60" s="72"/>
      <c r="H60" s="72"/>
      <c r="I60" s="72"/>
      <c r="J60" s="21"/>
      <c r="K60" s="21"/>
      <c r="L60" s="21"/>
    </row>
    <row r="61" spans="1:13">
      <c r="A61" s="17"/>
      <c r="B61" s="21"/>
      <c r="C61" s="21"/>
      <c r="D61" s="70"/>
      <c r="E61" s="21"/>
      <c r="F61" s="74"/>
      <c r="G61" s="74"/>
      <c r="H61" s="74"/>
      <c r="I61" s="74"/>
      <c r="J61" s="21"/>
      <c r="K61" s="21"/>
      <c r="L61" s="21"/>
    </row>
    <row r="62" spans="1:13" ht="21">
      <c r="A62" s="10"/>
      <c r="D62" s="51" t="s">
        <v>198</v>
      </c>
      <c r="F62" s="10">
        <f t="shared" ref="F62:J62" si="0">SUM(F3:F60)</f>
        <v>1791</v>
      </c>
      <c r="G62" s="10">
        <f t="shared" si="0"/>
        <v>19</v>
      </c>
      <c r="H62" s="10">
        <f t="shared" si="0"/>
        <v>6</v>
      </c>
      <c r="I62" s="10">
        <f t="shared" si="0"/>
        <v>0</v>
      </c>
      <c r="J62" s="10">
        <f t="shared" si="0"/>
        <v>0</v>
      </c>
      <c r="K62" s="10"/>
    </row>
    <row r="63" spans="1:13" ht="18">
      <c r="F63" s="10"/>
      <c r="G63" s="10"/>
      <c r="H63" s="10"/>
      <c r="I63" s="10"/>
      <c r="J63" s="10"/>
      <c r="K63" s="10"/>
    </row>
    <row r="64" spans="1:13">
      <c r="F64" s="75"/>
      <c r="G64" s="75"/>
      <c r="H64" s="75"/>
      <c r="I64" s="75"/>
    </row>
  </sheetData>
  <conditionalFormatting sqref="M2:M4">
    <cfRule type="notContainsBlanks" dxfId="7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 - 2018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5DB8-1F77-324A-8312-F52E795ADB17}">
  <dimension ref="A2:M55"/>
  <sheetViews>
    <sheetView view="pageLayout" workbookViewId="0">
      <selection activeCell="D6" sqref="D6"/>
    </sheetView>
  </sheetViews>
  <sheetFormatPr baseColWidth="10" defaultRowHeight="16"/>
  <cols>
    <col min="2" max="2" width="7.1640625" bestFit="1" customWidth="1"/>
    <col min="3" max="3" width="8.5" bestFit="1" customWidth="1"/>
    <col min="4" max="4" width="12.1640625" bestFit="1" customWidth="1"/>
    <col min="5" max="5" width="6.83203125" bestFit="1" customWidth="1"/>
    <col min="6" max="6" width="7.6640625" bestFit="1" customWidth="1"/>
    <col min="7" max="7" width="9" bestFit="1" customWidth="1"/>
    <col min="8" max="8" width="10.5" bestFit="1" customWidth="1"/>
    <col min="9" max="9" width="7.6640625" bestFit="1" customWidth="1"/>
    <col min="10" max="10" width="10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3"/>
      <c r="B3" s="4"/>
      <c r="C3" s="2"/>
      <c r="D3" s="2"/>
      <c r="E3" s="2"/>
      <c r="F3" s="2"/>
      <c r="G3" s="2"/>
      <c r="H3" s="2"/>
      <c r="I3" s="2"/>
      <c r="J3" s="2"/>
      <c r="K3" s="1"/>
      <c r="L3" s="2"/>
      <c r="M3" s="1"/>
    </row>
    <row r="4" spans="1:13" ht="19">
      <c r="A4" s="17" t="s">
        <v>168</v>
      </c>
      <c r="B4" s="68"/>
      <c r="C4" s="67"/>
      <c r="D4" s="67"/>
      <c r="E4" s="67"/>
      <c r="F4" s="67"/>
      <c r="G4" s="7"/>
      <c r="H4" s="7"/>
      <c r="I4" s="7"/>
      <c r="J4" s="7"/>
      <c r="K4" s="7"/>
      <c r="L4" s="7"/>
      <c r="M4" s="8"/>
    </row>
    <row r="5" spans="1:13" ht="18">
      <c r="A5" s="17"/>
      <c r="B5" s="22"/>
      <c r="C5" s="23"/>
      <c r="D5" s="23"/>
      <c r="E5" s="23"/>
      <c r="F5" s="23"/>
      <c r="G5" s="10"/>
      <c r="H5" s="10"/>
      <c r="I5" s="10"/>
      <c r="J5" s="10"/>
      <c r="K5" s="10"/>
      <c r="L5" s="10"/>
      <c r="M5" s="10"/>
    </row>
    <row r="6" spans="1:13" ht="21">
      <c r="B6" s="22"/>
      <c r="C6" s="23"/>
      <c r="D6" s="120" t="s">
        <v>198</v>
      </c>
      <c r="E6" s="23"/>
      <c r="F6" s="88">
        <v>139</v>
      </c>
      <c r="G6" s="10"/>
      <c r="H6" s="10"/>
      <c r="I6" s="10"/>
      <c r="J6" s="10"/>
      <c r="K6" s="10"/>
      <c r="L6" s="10"/>
      <c r="M6" s="10"/>
    </row>
    <row r="7" spans="1:13" ht="18">
      <c r="A7" s="5"/>
      <c r="B7" s="9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</row>
    <row r="8" spans="1:13" ht="18">
      <c r="A8" s="5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8">
      <c r="A9" s="5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8">
      <c r="A10" s="5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>
      <c r="A11" s="5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</row>
    <row r="12" spans="1:13" ht="18">
      <c r="A12" s="5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>
      <c r="A13" s="5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">
      <c r="A14" s="5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8">
      <c r="A15" s="5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>
      <c r="A16" s="5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</row>
    <row r="17" spans="1:13" ht="18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</row>
    <row r="19" spans="1:13" ht="18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</row>
    <row r="20" spans="1:13" ht="18">
      <c r="A20" s="12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">
      <c r="A22" s="5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0"/>
      <c r="M23" s="10"/>
    </row>
    <row r="24" spans="1:13" ht="18">
      <c r="A24" s="10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8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0"/>
      <c r="M25" s="10"/>
    </row>
    <row r="26" spans="1:13" ht="18">
      <c r="A26" s="10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8">
      <c r="A27" s="10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8">
      <c r="A28" s="10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8">
      <c r="A29" s="10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8">
      <c r="A30" s="10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8">
      <c r="A31" s="10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8">
      <c r="A32" s="10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8">
      <c r="A33" s="10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8">
      <c r="A34" s="10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8">
      <c r="A35" s="10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8">
      <c r="A36" s="10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8">
      <c r="A37" s="10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8">
      <c r="A38" s="10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8">
      <c r="A39" s="10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8">
      <c r="A40" s="10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8">
      <c r="A41" s="10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8">
      <c r="A42" s="10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8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8">
      <c r="A44" s="10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8">
      <c r="A45" s="10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10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10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0"/>
    </row>
    <row r="48" spans="1:13" ht="18">
      <c r="A48" s="10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8">
      <c r="A49" s="10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8">
      <c r="A50" s="10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8">
      <c r="A51" s="10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8">
      <c r="A52" s="10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8">
      <c r="A53" s="10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</sheetData>
  <conditionalFormatting sqref="M2:M4">
    <cfRule type="notContainsBlanks" dxfId="6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>&amp;C&amp;"Calibri,Bold"&amp;16Brooklyn Creek Watershed Society
Annual Smolt Count - 2019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60E5-32C1-0E43-B173-2C1D334470DA}">
  <sheetPr>
    <pageSetUpPr fitToPage="1"/>
  </sheetPr>
  <dimension ref="A2:M55"/>
  <sheetViews>
    <sheetView view="pageLayout" workbookViewId="0">
      <selection activeCell="F29" sqref="F29"/>
    </sheetView>
  </sheetViews>
  <sheetFormatPr baseColWidth="10" defaultRowHeight="16"/>
  <cols>
    <col min="2" max="2" width="7.1640625" bestFit="1" customWidth="1"/>
    <col min="3" max="3" width="8.5" bestFit="1" customWidth="1"/>
    <col min="4" max="4" width="12.1640625" bestFit="1" customWidth="1"/>
    <col min="5" max="5" width="6.83203125" bestFit="1" customWidth="1"/>
    <col min="6" max="6" width="7.6640625" bestFit="1" customWidth="1"/>
    <col min="7" max="7" width="9" bestFit="1" customWidth="1"/>
    <col min="8" max="8" width="10.5" bestFit="1" customWidth="1"/>
    <col min="9" max="9" width="7.6640625" bestFit="1" customWidth="1"/>
    <col min="10" max="10" width="10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3"/>
      <c r="B3" s="4"/>
      <c r="C3" s="2"/>
      <c r="D3" s="2"/>
      <c r="E3" s="2"/>
      <c r="F3" s="2"/>
      <c r="G3" s="2"/>
      <c r="H3" s="2"/>
      <c r="I3" s="2"/>
      <c r="J3" s="2"/>
      <c r="K3" s="1"/>
      <c r="L3" s="2"/>
      <c r="M3" s="1"/>
    </row>
    <row r="4" spans="1:13" ht="19">
      <c r="A4" s="5" t="s">
        <v>167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8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">
      <c r="A6" s="5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8">
      <c r="A7" s="5"/>
      <c r="B7" s="9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</row>
    <row r="8" spans="1:13" ht="18">
      <c r="A8" s="5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8">
      <c r="A9" s="5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8">
      <c r="A10" s="5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>
      <c r="A11" s="5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</row>
    <row r="12" spans="1:13" ht="18">
      <c r="A12" s="5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>
      <c r="A13" s="5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">
      <c r="A14" s="5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8">
      <c r="A15" s="5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>
      <c r="A16" s="5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</row>
    <row r="17" spans="1:13" ht="18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</row>
    <row r="19" spans="1:13" ht="18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</row>
    <row r="20" spans="1:13" ht="18">
      <c r="A20" s="12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">
      <c r="A22" s="5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0"/>
      <c r="M23" s="10"/>
    </row>
    <row r="24" spans="1:13" ht="18">
      <c r="A24" s="10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8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0"/>
      <c r="M25" s="10"/>
    </row>
    <row r="26" spans="1:13" ht="18">
      <c r="A26" s="10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8">
      <c r="A27" s="10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8">
      <c r="A28" s="10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8">
      <c r="A29" s="10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8">
      <c r="A30" s="10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8">
      <c r="A31" s="10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8">
      <c r="A32" s="10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8">
      <c r="A33" s="10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8">
      <c r="A34" s="10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8">
      <c r="A35" s="10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8">
      <c r="A36" s="10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8">
      <c r="A37" s="10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8">
      <c r="A38" s="10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8">
      <c r="A39" s="10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8">
      <c r="A40" s="10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8">
      <c r="A41" s="10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8">
      <c r="A42" s="10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8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8">
      <c r="A44" s="10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8">
      <c r="A45" s="10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10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10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0"/>
    </row>
    <row r="48" spans="1:13" ht="18">
      <c r="A48" s="10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8">
      <c r="A49" s="10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8">
      <c r="A50" s="10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8">
      <c r="A51" s="10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8">
      <c r="A52" s="10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8">
      <c r="A53" s="10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</sheetData>
  <conditionalFormatting sqref="M2:M4">
    <cfRule type="notContainsBlanks" dxfId="5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 - 2020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9DAC-7FF9-144F-948A-0AEC5AC5F65C}">
  <sheetPr>
    <pageSetUpPr fitToPage="1"/>
  </sheetPr>
  <dimension ref="A1:M68"/>
  <sheetViews>
    <sheetView view="pageLayout" workbookViewId="0">
      <selection activeCell="I16" sqref="I16"/>
    </sheetView>
  </sheetViews>
  <sheetFormatPr baseColWidth="10" defaultRowHeight="16"/>
  <cols>
    <col min="1" max="1" width="6.83203125" bestFit="1" customWidth="1"/>
    <col min="2" max="2" width="7" bestFit="1" customWidth="1"/>
    <col min="3" max="3" width="6.83203125" bestFit="1" customWidth="1"/>
    <col min="4" max="4" width="9.83203125" bestFit="1" customWidth="1"/>
    <col min="5" max="5" width="6.83203125" bestFit="1" customWidth="1"/>
    <col min="6" max="6" width="6.6640625" bestFit="1" customWidth="1"/>
    <col min="7" max="7" width="6" customWidth="1"/>
    <col min="8" max="8" width="7.33203125" bestFit="1" customWidth="1"/>
    <col min="9" max="9" width="7.5" customWidth="1"/>
    <col min="10" max="10" width="6.83203125" bestFit="1" customWidth="1"/>
    <col min="11" max="11" width="25.5" bestFit="1" customWidth="1"/>
    <col min="12" max="12" width="26.6640625" bestFit="1" customWidth="1"/>
  </cols>
  <sheetData>
    <row r="1" spans="1:13" s="16" customFormat="1" ht="34">
      <c r="A1" s="13" t="s">
        <v>0</v>
      </c>
      <c r="B1" s="13" t="s">
        <v>1</v>
      </c>
      <c r="C1" s="13" t="s">
        <v>188</v>
      </c>
      <c r="D1" s="13" t="s">
        <v>75</v>
      </c>
      <c r="E1" s="13" t="s">
        <v>3</v>
      </c>
      <c r="F1" s="13" t="s">
        <v>186</v>
      </c>
      <c r="G1" s="13" t="s">
        <v>76</v>
      </c>
      <c r="H1" s="13" t="s">
        <v>77</v>
      </c>
      <c r="I1" s="13" t="s">
        <v>187</v>
      </c>
      <c r="J1" s="13" t="s">
        <v>80</v>
      </c>
      <c r="K1" s="14" t="s">
        <v>81</v>
      </c>
      <c r="L1" s="13" t="s">
        <v>4</v>
      </c>
      <c r="M1" s="15"/>
    </row>
    <row r="2" spans="1:13">
      <c r="A2" s="3"/>
      <c r="B2" s="4"/>
      <c r="C2" s="2"/>
      <c r="D2" s="2"/>
      <c r="E2" s="2"/>
      <c r="F2" s="2"/>
      <c r="G2" s="2"/>
      <c r="H2" s="2"/>
      <c r="I2" s="2"/>
      <c r="J2" s="2"/>
      <c r="K2" s="1"/>
      <c r="L2" s="2"/>
      <c r="M2" s="1"/>
    </row>
    <row r="3" spans="1:13">
      <c r="A3" s="17">
        <v>44298</v>
      </c>
      <c r="B3" s="18">
        <v>0.33333333333333331</v>
      </c>
      <c r="C3" s="19">
        <v>4.5</v>
      </c>
      <c r="D3" s="19">
        <v>2</v>
      </c>
      <c r="E3" s="19">
        <v>26.2</v>
      </c>
      <c r="F3" s="19">
        <v>0</v>
      </c>
      <c r="G3" s="19">
        <v>0</v>
      </c>
      <c r="H3" s="19"/>
      <c r="I3" s="19"/>
      <c r="J3" s="19"/>
      <c r="K3" s="19" t="s">
        <v>82</v>
      </c>
      <c r="L3" s="19" t="s">
        <v>260</v>
      </c>
    </row>
    <row r="4" spans="1:13">
      <c r="A4" s="17">
        <v>44299</v>
      </c>
      <c r="B4" s="18">
        <v>0.33333333333333331</v>
      </c>
      <c r="C4" s="19">
        <v>5</v>
      </c>
      <c r="D4" s="19">
        <v>1.5</v>
      </c>
      <c r="E4" s="19">
        <v>26.1</v>
      </c>
      <c r="F4" s="19">
        <v>0</v>
      </c>
      <c r="G4" s="19">
        <v>0</v>
      </c>
      <c r="H4" s="19"/>
      <c r="I4" s="19"/>
      <c r="J4" s="19"/>
      <c r="K4" s="20" t="s">
        <v>249</v>
      </c>
      <c r="L4" s="19" t="s">
        <v>259</v>
      </c>
    </row>
    <row r="5" spans="1:13">
      <c r="A5" s="17">
        <v>44300</v>
      </c>
      <c r="B5" s="18">
        <v>0.33333333333333331</v>
      </c>
      <c r="C5" s="19">
        <v>5.5</v>
      </c>
      <c r="D5" s="19">
        <v>3</v>
      </c>
      <c r="E5" s="19">
        <v>26.1</v>
      </c>
      <c r="F5" s="19">
        <v>0</v>
      </c>
      <c r="G5" s="19">
        <v>0</v>
      </c>
      <c r="H5" s="19"/>
      <c r="I5" s="19"/>
      <c r="J5" s="19"/>
      <c r="K5" s="20" t="s">
        <v>248</v>
      </c>
      <c r="L5" s="19" t="s">
        <v>259</v>
      </c>
    </row>
    <row r="6" spans="1:13">
      <c r="A6" s="17">
        <v>44301</v>
      </c>
      <c r="B6" s="18">
        <v>0.33333333333333331</v>
      </c>
      <c r="C6" s="19">
        <v>6</v>
      </c>
      <c r="D6" s="19">
        <v>3</v>
      </c>
      <c r="E6" s="19">
        <v>26</v>
      </c>
      <c r="F6" s="19">
        <v>0</v>
      </c>
      <c r="G6" s="19">
        <v>0</v>
      </c>
      <c r="H6" s="19"/>
      <c r="I6" s="19"/>
      <c r="J6" s="19"/>
      <c r="K6" s="20" t="s">
        <v>250</v>
      </c>
      <c r="L6" s="19" t="s">
        <v>259</v>
      </c>
    </row>
    <row r="7" spans="1:13">
      <c r="A7" s="17">
        <v>44302</v>
      </c>
      <c r="B7" s="18">
        <v>0.33680555555555558</v>
      </c>
      <c r="C7" s="19">
        <v>7</v>
      </c>
      <c r="D7" s="19" t="s">
        <v>83</v>
      </c>
      <c r="E7" s="19">
        <v>26</v>
      </c>
      <c r="F7" s="19">
        <v>0</v>
      </c>
      <c r="G7" s="19">
        <v>0</v>
      </c>
      <c r="H7" s="19"/>
      <c r="I7" s="19"/>
      <c r="J7" s="19"/>
      <c r="K7" s="19" t="s">
        <v>84</v>
      </c>
      <c r="L7" s="19" t="s">
        <v>261</v>
      </c>
    </row>
    <row r="8" spans="1:13">
      <c r="A8" s="17">
        <v>44303</v>
      </c>
      <c r="B8" s="18">
        <v>0.47569444444444442</v>
      </c>
      <c r="C8" s="19">
        <v>9.1</v>
      </c>
      <c r="D8" s="19" t="s">
        <v>48</v>
      </c>
      <c r="E8" s="19">
        <v>26</v>
      </c>
      <c r="F8" s="19">
        <v>0</v>
      </c>
      <c r="G8" s="19">
        <v>0</v>
      </c>
      <c r="H8" s="19"/>
      <c r="I8" s="19"/>
      <c r="J8" s="19"/>
      <c r="K8" s="19"/>
      <c r="L8" s="19" t="s">
        <v>85</v>
      </c>
    </row>
    <row r="9" spans="1:13">
      <c r="A9" s="17">
        <v>44304</v>
      </c>
      <c r="B9" s="18">
        <v>0.34305555555555556</v>
      </c>
      <c r="C9" s="19">
        <v>9</v>
      </c>
      <c r="D9" s="19" t="s">
        <v>86</v>
      </c>
      <c r="E9" s="19">
        <v>25</v>
      </c>
      <c r="F9" s="19">
        <v>0</v>
      </c>
      <c r="G9" s="19">
        <v>0</v>
      </c>
      <c r="H9" s="19"/>
      <c r="I9" s="19"/>
      <c r="J9" s="19"/>
      <c r="K9" s="19"/>
      <c r="L9" s="19" t="s">
        <v>87</v>
      </c>
    </row>
    <row r="10" spans="1:13">
      <c r="A10" s="17">
        <v>44305</v>
      </c>
      <c r="B10" s="18">
        <v>0.3125</v>
      </c>
      <c r="C10" s="19">
        <v>9.5</v>
      </c>
      <c r="D10" s="19" t="s">
        <v>88</v>
      </c>
      <c r="E10" s="19">
        <v>26</v>
      </c>
      <c r="F10" s="19"/>
      <c r="G10" s="19">
        <v>2</v>
      </c>
      <c r="H10" s="19"/>
      <c r="I10" s="20"/>
      <c r="J10" s="19"/>
      <c r="K10" s="19" t="s">
        <v>89</v>
      </c>
      <c r="L10" s="19" t="s">
        <v>90</v>
      </c>
    </row>
    <row r="11" spans="1:13">
      <c r="A11" s="17">
        <v>44306</v>
      </c>
      <c r="B11" s="18">
        <v>0.35069444444444442</v>
      </c>
      <c r="C11" s="19">
        <v>9</v>
      </c>
      <c r="D11" s="19" t="s">
        <v>71</v>
      </c>
      <c r="E11" s="19">
        <v>25</v>
      </c>
      <c r="F11" s="19">
        <v>0</v>
      </c>
      <c r="G11" s="19">
        <v>0</v>
      </c>
      <c r="H11" s="19"/>
      <c r="I11" s="19"/>
      <c r="J11" s="19"/>
      <c r="K11" s="19" t="s">
        <v>91</v>
      </c>
      <c r="L11" s="19" t="s">
        <v>92</v>
      </c>
    </row>
    <row r="12" spans="1:13">
      <c r="A12" s="17">
        <v>44307</v>
      </c>
      <c r="B12" s="18">
        <v>0.29166666666666669</v>
      </c>
      <c r="C12" s="19">
        <v>7</v>
      </c>
      <c r="D12" s="19" t="s">
        <v>93</v>
      </c>
      <c r="E12" s="19">
        <v>25</v>
      </c>
      <c r="F12" s="19">
        <v>0</v>
      </c>
      <c r="G12" s="19">
        <v>0</v>
      </c>
      <c r="H12" s="19"/>
      <c r="I12" s="19"/>
      <c r="J12" s="19"/>
      <c r="K12" s="19"/>
      <c r="L12" s="19" t="s">
        <v>94</v>
      </c>
    </row>
    <row r="13" spans="1:13">
      <c r="A13" s="17">
        <v>44308</v>
      </c>
      <c r="B13" s="18">
        <v>0.32291666666666669</v>
      </c>
      <c r="C13" s="19">
        <v>9</v>
      </c>
      <c r="D13" s="19" t="s">
        <v>48</v>
      </c>
      <c r="E13" s="19">
        <v>23</v>
      </c>
      <c r="F13" s="19">
        <v>0</v>
      </c>
      <c r="G13" s="19">
        <v>0</v>
      </c>
      <c r="H13" s="19"/>
      <c r="I13" s="19"/>
      <c r="J13" s="19"/>
      <c r="K13" s="19"/>
      <c r="L13" s="19" t="s">
        <v>95</v>
      </c>
    </row>
    <row r="14" spans="1:13">
      <c r="A14" s="17">
        <v>44309</v>
      </c>
      <c r="B14" s="18">
        <v>0.2986111111111111</v>
      </c>
      <c r="C14" s="19">
        <v>9</v>
      </c>
      <c r="D14" s="19" t="s">
        <v>48</v>
      </c>
      <c r="E14" s="19">
        <v>24</v>
      </c>
      <c r="F14" s="19">
        <v>0</v>
      </c>
      <c r="G14" s="19">
        <v>0</v>
      </c>
      <c r="H14" s="19"/>
      <c r="I14" s="19"/>
      <c r="J14" s="19"/>
      <c r="K14" s="19"/>
      <c r="L14" s="19" t="s">
        <v>96</v>
      </c>
    </row>
    <row r="15" spans="1:13">
      <c r="A15" s="17">
        <v>44310</v>
      </c>
      <c r="B15" s="18">
        <v>0.375</v>
      </c>
      <c r="C15" s="19">
        <v>9.5</v>
      </c>
      <c r="D15" s="19" t="s">
        <v>97</v>
      </c>
      <c r="E15" s="19">
        <v>24</v>
      </c>
      <c r="F15" s="19">
        <v>0</v>
      </c>
      <c r="G15" s="19">
        <v>1</v>
      </c>
      <c r="H15" s="19"/>
      <c r="I15" s="19"/>
      <c r="J15" s="19"/>
      <c r="K15" s="19"/>
      <c r="L15" s="19" t="s">
        <v>262</v>
      </c>
    </row>
    <row r="16" spans="1:13">
      <c r="A16" s="17">
        <v>44311</v>
      </c>
      <c r="B16" s="18">
        <v>0.33333333333333331</v>
      </c>
      <c r="C16" s="19">
        <v>9</v>
      </c>
      <c r="D16" s="19" t="s">
        <v>98</v>
      </c>
      <c r="E16" s="19">
        <v>38</v>
      </c>
      <c r="F16" s="19">
        <v>1</v>
      </c>
      <c r="G16" s="19">
        <v>0</v>
      </c>
      <c r="H16" s="19"/>
      <c r="I16" s="19"/>
      <c r="J16" s="19"/>
      <c r="K16" s="20" t="s">
        <v>263</v>
      </c>
      <c r="L16" s="19" t="s">
        <v>99</v>
      </c>
    </row>
    <row r="17" spans="1:12">
      <c r="A17" s="17">
        <v>44312</v>
      </c>
      <c r="B17" s="18">
        <v>0.35416666666666669</v>
      </c>
      <c r="C17" s="19">
        <v>9.9</v>
      </c>
      <c r="D17" s="19" t="s">
        <v>100</v>
      </c>
      <c r="E17" s="19">
        <v>30</v>
      </c>
      <c r="F17" s="19">
        <v>0</v>
      </c>
      <c r="G17" s="19">
        <v>0</v>
      </c>
      <c r="H17" s="19"/>
      <c r="I17" s="19"/>
      <c r="J17" s="19"/>
      <c r="K17" s="19"/>
      <c r="L17" s="19" t="s">
        <v>87</v>
      </c>
    </row>
    <row r="18" spans="1:12">
      <c r="A18" s="17">
        <v>44313</v>
      </c>
      <c r="B18" s="18">
        <v>0.29166666666666669</v>
      </c>
      <c r="C18" s="19">
        <v>10</v>
      </c>
      <c r="D18" s="19" t="s">
        <v>101</v>
      </c>
      <c r="E18" s="19">
        <v>27</v>
      </c>
      <c r="F18" s="19">
        <v>0</v>
      </c>
      <c r="G18" s="19">
        <v>0</v>
      </c>
      <c r="H18" s="19"/>
      <c r="I18" s="19"/>
      <c r="J18" s="19"/>
      <c r="K18" s="19"/>
      <c r="L18" s="19"/>
    </row>
    <row r="19" spans="1:12">
      <c r="A19" s="17">
        <v>44314</v>
      </c>
      <c r="B19" s="18">
        <v>0.38541666666666669</v>
      </c>
      <c r="C19" s="19">
        <v>10</v>
      </c>
      <c r="D19" s="19" t="s">
        <v>98</v>
      </c>
      <c r="E19" s="19">
        <v>26</v>
      </c>
      <c r="F19" s="19">
        <v>0</v>
      </c>
      <c r="G19" s="19">
        <v>1</v>
      </c>
      <c r="H19" s="19"/>
      <c r="I19" s="19"/>
      <c r="J19" s="19"/>
      <c r="K19" s="19"/>
      <c r="L19" s="19" t="s">
        <v>102</v>
      </c>
    </row>
    <row r="20" spans="1:12">
      <c r="A20" s="17">
        <v>44315</v>
      </c>
      <c r="B20" s="18">
        <v>0.35416666666666669</v>
      </c>
      <c r="C20" s="19">
        <v>10</v>
      </c>
      <c r="D20" s="19" t="s">
        <v>103</v>
      </c>
      <c r="E20" s="19">
        <v>28</v>
      </c>
      <c r="F20" s="19">
        <v>2</v>
      </c>
      <c r="G20" s="19">
        <v>11</v>
      </c>
      <c r="H20" s="19"/>
      <c r="I20" s="19"/>
      <c r="J20" s="19"/>
      <c r="K20" s="19"/>
      <c r="L20" s="19" t="s">
        <v>104</v>
      </c>
    </row>
    <row r="21" spans="1:12">
      <c r="A21" s="17">
        <v>44316</v>
      </c>
      <c r="B21" s="18">
        <v>0.35416666666666669</v>
      </c>
      <c r="C21" s="19">
        <v>10</v>
      </c>
      <c r="D21" s="19" t="s">
        <v>101</v>
      </c>
      <c r="E21" s="19">
        <v>27</v>
      </c>
      <c r="F21" s="19">
        <v>0</v>
      </c>
      <c r="G21" s="19">
        <v>0</v>
      </c>
      <c r="H21" s="19"/>
      <c r="I21" s="19"/>
      <c r="J21" s="19"/>
      <c r="K21" s="19"/>
      <c r="L21" s="19" t="s">
        <v>105</v>
      </c>
    </row>
    <row r="22" spans="1:12">
      <c r="A22" s="17">
        <v>44317</v>
      </c>
      <c r="B22" s="18">
        <v>0.38541666666666669</v>
      </c>
      <c r="C22" s="19">
        <v>10</v>
      </c>
      <c r="D22" s="19" t="s">
        <v>97</v>
      </c>
      <c r="E22" s="19">
        <v>26</v>
      </c>
      <c r="F22" s="19">
        <v>0</v>
      </c>
      <c r="G22" s="19">
        <v>0</v>
      </c>
      <c r="H22" s="19"/>
      <c r="I22" s="19"/>
      <c r="J22" s="19"/>
      <c r="K22" s="19"/>
      <c r="L22" s="19" t="s">
        <v>106</v>
      </c>
    </row>
    <row r="23" spans="1:12">
      <c r="A23" s="17">
        <v>44318</v>
      </c>
      <c r="B23" s="18">
        <v>0.35416666666666669</v>
      </c>
      <c r="C23" s="19">
        <v>8.5</v>
      </c>
      <c r="D23" s="19" t="s">
        <v>48</v>
      </c>
      <c r="E23" s="19">
        <v>25</v>
      </c>
      <c r="F23" s="19">
        <v>0</v>
      </c>
      <c r="G23" s="19">
        <v>0</v>
      </c>
      <c r="H23" s="19"/>
      <c r="I23" s="19"/>
      <c r="J23" s="19"/>
      <c r="K23" s="19"/>
      <c r="L23" s="19" t="s">
        <v>107</v>
      </c>
    </row>
    <row r="24" spans="1:12">
      <c r="A24" s="17">
        <v>44319</v>
      </c>
      <c r="B24" s="18">
        <v>0.375</v>
      </c>
      <c r="C24" s="19">
        <v>10</v>
      </c>
      <c r="D24" s="19" t="s">
        <v>101</v>
      </c>
      <c r="E24" s="19">
        <v>26</v>
      </c>
      <c r="F24" s="19">
        <v>0</v>
      </c>
      <c r="G24" s="19">
        <v>0</v>
      </c>
      <c r="H24" s="19"/>
      <c r="I24" s="19"/>
      <c r="J24" s="19"/>
      <c r="K24" s="19"/>
      <c r="L24" s="19" t="s">
        <v>108</v>
      </c>
    </row>
    <row r="25" spans="1:12">
      <c r="A25" s="17">
        <v>44319</v>
      </c>
      <c r="B25" s="19"/>
      <c r="C25" s="19"/>
      <c r="D25" s="19"/>
      <c r="E25" s="19"/>
      <c r="F25" s="19">
        <v>1</v>
      </c>
      <c r="G25" s="19">
        <v>0</v>
      </c>
      <c r="H25" s="19"/>
      <c r="I25" s="19"/>
      <c r="J25" s="19"/>
      <c r="K25" s="19" t="s">
        <v>109</v>
      </c>
      <c r="L25" s="19" t="s">
        <v>110</v>
      </c>
    </row>
    <row r="26" spans="1:12">
      <c r="A26" s="17">
        <v>44320</v>
      </c>
      <c r="B26" s="18">
        <v>0.35416666666666669</v>
      </c>
      <c r="C26" s="19">
        <v>9</v>
      </c>
      <c r="D26" s="19" t="s">
        <v>48</v>
      </c>
      <c r="E26" s="19">
        <v>26</v>
      </c>
      <c r="F26" s="19">
        <v>3</v>
      </c>
      <c r="G26" s="19">
        <v>0</v>
      </c>
      <c r="H26" s="19"/>
      <c r="I26" s="19"/>
      <c r="J26" s="19"/>
      <c r="K26" s="19"/>
      <c r="L26" s="19" t="s">
        <v>111</v>
      </c>
    </row>
    <row r="27" spans="1:12">
      <c r="A27" s="17">
        <v>44321</v>
      </c>
      <c r="B27" s="18">
        <v>0.375</v>
      </c>
      <c r="C27" s="19">
        <v>10</v>
      </c>
      <c r="D27" s="19" t="s">
        <v>112</v>
      </c>
      <c r="E27" s="19">
        <v>24</v>
      </c>
      <c r="F27" s="19">
        <v>0</v>
      </c>
      <c r="G27" s="19">
        <v>0</v>
      </c>
      <c r="H27" s="19"/>
      <c r="I27" s="19"/>
      <c r="J27" s="19"/>
      <c r="K27" s="19"/>
      <c r="L27" s="19" t="s">
        <v>113</v>
      </c>
    </row>
    <row r="28" spans="1:12">
      <c r="A28" s="17">
        <v>44322</v>
      </c>
      <c r="B28" s="18">
        <v>0.3263888888888889</v>
      </c>
      <c r="C28" s="19">
        <v>9</v>
      </c>
      <c r="D28" s="19" t="s">
        <v>101</v>
      </c>
      <c r="E28" s="19">
        <v>24</v>
      </c>
      <c r="F28" s="19">
        <v>0</v>
      </c>
      <c r="G28" s="19">
        <v>1</v>
      </c>
      <c r="H28" s="19"/>
      <c r="I28" s="19"/>
      <c r="J28" s="19"/>
      <c r="K28" s="19" t="s">
        <v>8</v>
      </c>
      <c r="L28" s="19" t="s">
        <v>114</v>
      </c>
    </row>
    <row r="29" spans="1:12">
      <c r="A29" s="17">
        <v>44323</v>
      </c>
      <c r="B29" s="18">
        <v>0.3125</v>
      </c>
      <c r="C29" s="19">
        <v>10</v>
      </c>
      <c r="D29" s="19" t="s">
        <v>115</v>
      </c>
      <c r="E29" s="19">
        <v>25</v>
      </c>
      <c r="F29" s="19">
        <v>2</v>
      </c>
      <c r="G29" s="19">
        <v>0</v>
      </c>
      <c r="H29" s="19"/>
      <c r="I29" s="19"/>
      <c r="J29" s="19"/>
      <c r="K29" s="19"/>
      <c r="L29" s="19" t="s">
        <v>116</v>
      </c>
    </row>
    <row r="30" spans="1:12">
      <c r="A30" s="17">
        <v>44324</v>
      </c>
      <c r="B30" s="18">
        <v>0.39583333333333331</v>
      </c>
      <c r="C30" s="19">
        <v>9</v>
      </c>
      <c r="D30" s="19" t="s">
        <v>39</v>
      </c>
      <c r="E30" s="19">
        <v>24</v>
      </c>
      <c r="F30" s="19">
        <v>1</v>
      </c>
      <c r="G30" s="19">
        <v>0</v>
      </c>
      <c r="H30" s="19"/>
      <c r="I30" s="19"/>
      <c r="J30" s="19"/>
      <c r="K30" s="19" t="s">
        <v>117</v>
      </c>
      <c r="L30" s="19" t="s">
        <v>118</v>
      </c>
    </row>
    <row r="31" spans="1:12">
      <c r="A31" s="17">
        <v>44325</v>
      </c>
      <c r="B31" s="18">
        <v>0.30208333333333331</v>
      </c>
      <c r="C31" s="19">
        <v>9</v>
      </c>
      <c r="D31" s="19" t="s">
        <v>119</v>
      </c>
      <c r="E31" s="19">
        <v>24</v>
      </c>
      <c r="F31" s="19">
        <v>1</v>
      </c>
      <c r="G31" s="19">
        <v>1</v>
      </c>
      <c r="H31" s="19"/>
      <c r="I31" s="19"/>
      <c r="J31" s="19"/>
      <c r="K31" s="19" t="s">
        <v>120</v>
      </c>
      <c r="L31" s="19" t="s">
        <v>121</v>
      </c>
    </row>
    <row r="32" spans="1:12">
      <c r="A32" s="17">
        <v>44326</v>
      </c>
      <c r="B32" s="18">
        <v>0.33819444444444446</v>
      </c>
      <c r="C32" s="19">
        <v>9.5</v>
      </c>
      <c r="D32" s="19" t="s">
        <v>48</v>
      </c>
      <c r="E32" s="19">
        <v>24</v>
      </c>
      <c r="F32" s="19">
        <v>1</v>
      </c>
      <c r="G32" s="19">
        <v>0</v>
      </c>
      <c r="H32" s="19"/>
      <c r="I32" s="19"/>
      <c r="J32" s="19"/>
      <c r="K32" s="19"/>
      <c r="L32" s="19" t="s">
        <v>122</v>
      </c>
    </row>
    <row r="33" spans="1:12">
      <c r="A33" s="17">
        <v>44327</v>
      </c>
      <c r="B33" s="18">
        <v>0.375</v>
      </c>
      <c r="C33" s="19">
        <v>9</v>
      </c>
      <c r="D33" s="19" t="s">
        <v>123</v>
      </c>
      <c r="E33" s="19">
        <v>24</v>
      </c>
      <c r="F33" s="19">
        <v>1</v>
      </c>
      <c r="G33" s="19">
        <v>0</v>
      </c>
      <c r="H33" s="19"/>
      <c r="I33" s="19"/>
      <c r="J33" s="19"/>
      <c r="K33" s="19" t="s">
        <v>120</v>
      </c>
      <c r="L33" s="19"/>
    </row>
    <row r="34" spans="1:12">
      <c r="A34" s="17"/>
      <c r="B34" s="18">
        <v>0.77083333333333337</v>
      </c>
      <c r="C34" s="19">
        <v>12</v>
      </c>
      <c r="D34" s="19" t="s">
        <v>71</v>
      </c>
      <c r="E34" s="19"/>
      <c r="F34" s="19">
        <v>1</v>
      </c>
      <c r="G34" s="19">
        <v>2</v>
      </c>
      <c r="H34" s="19"/>
      <c r="I34" s="19"/>
      <c r="J34" s="19"/>
      <c r="K34" s="19"/>
      <c r="L34" s="19" t="s">
        <v>124</v>
      </c>
    </row>
    <row r="35" spans="1:12">
      <c r="A35" s="17">
        <v>44328</v>
      </c>
      <c r="B35" s="18">
        <v>0.33333333333333331</v>
      </c>
      <c r="C35" s="19">
        <v>11</v>
      </c>
      <c r="D35" s="19" t="s">
        <v>25</v>
      </c>
      <c r="E35" s="19">
        <v>28</v>
      </c>
      <c r="F35" s="19">
        <v>32</v>
      </c>
      <c r="G35" s="19">
        <v>2</v>
      </c>
      <c r="H35" s="19"/>
      <c r="I35" s="19"/>
      <c r="J35" s="19"/>
      <c r="K35" s="19" t="s">
        <v>117</v>
      </c>
      <c r="L35" s="19" t="s">
        <v>125</v>
      </c>
    </row>
    <row r="36" spans="1:12">
      <c r="A36" s="17">
        <v>44329</v>
      </c>
      <c r="B36" s="18">
        <v>0.34027777777777779</v>
      </c>
      <c r="C36" s="19">
        <v>10.5</v>
      </c>
      <c r="D36" s="19" t="s">
        <v>71</v>
      </c>
      <c r="E36" s="19">
        <v>24</v>
      </c>
      <c r="F36" s="19">
        <v>2</v>
      </c>
      <c r="G36" s="19">
        <v>4</v>
      </c>
      <c r="H36" s="19"/>
      <c r="I36" s="19"/>
      <c r="J36" s="19"/>
      <c r="K36" s="19" t="s">
        <v>165</v>
      </c>
      <c r="L36" s="19" t="s">
        <v>126</v>
      </c>
    </row>
    <row r="37" spans="1:12">
      <c r="A37" s="17">
        <v>44330</v>
      </c>
      <c r="B37" s="18">
        <v>0.37152777777777779</v>
      </c>
      <c r="C37" s="19">
        <v>11</v>
      </c>
      <c r="D37" s="19" t="s">
        <v>48</v>
      </c>
      <c r="E37" s="19">
        <v>23.5</v>
      </c>
      <c r="F37" s="19">
        <v>0</v>
      </c>
      <c r="G37" s="19">
        <v>1</v>
      </c>
      <c r="H37" s="19"/>
      <c r="I37" s="19"/>
      <c r="J37" s="19"/>
      <c r="K37" s="19"/>
      <c r="L37" s="19" t="s">
        <v>102</v>
      </c>
    </row>
    <row r="38" spans="1:12">
      <c r="A38" s="17">
        <v>44331</v>
      </c>
      <c r="B38" s="18">
        <v>0.375</v>
      </c>
      <c r="C38" s="19">
        <v>10.5</v>
      </c>
      <c r="D38" s="19" t="s">
        <v>127</v>
      </c>
      <c r="E38" s="19">
        <v>23.5</v>
      </c>
      <c r="F38" s="19">
        <v>0</v>
      </c>
      <c r="G38" s="19">
        <v>1</v>
      </c>
      <c r="H38" s="19"/>
      <c r="I38" s="19"/>
      <c r="J38" s="19"/>
      <c r="K38" s="19" t="s">
        <v>128</v>
      </c>
      <c r="L38" s="19" t="s">
        <v>126</v>
      </c>
    </row>
    <row r="39" spans="1:12">
      <c r="A39" s="17"/>
      <c r="B39" s="18">
        <v>0.75</v>
      </c>
      <c r="C39" s="19"/>
      <c r="D39" s="19"/>
      <c r="E39" s="19"/>
      <c r="F39" s="19">
        <v>0</v>
      </c>
      <c r="G39" s="19">
        <v>2</v>
      </c>
      <c r="H39" s="19"/>
      <c r="I39" s="19"/>
      <c r="J39" s="19"/>
      <c r="K39" s="19"/>
      <c r="L39" s="19" t="s">
        <v>129</v>
      </c>
    </row>
    <row r="40" spans="1:12">
      <c r="A40" s="17">
        <v>44332</v>
      </c>
      <c r="B40" s="19"/>
      <c r="C40" s="19"/>
      <c r="D40" s="19"/>
      <c r="E40" s="19"/>
      <c r="F40" s="19"/>
      <c r="G40" s="19"/>
      <c r="H40" s="19"/>
      <c r="I40" s="19"/>
      <c r="J40" s="19"/>
      <c r="K40" s="19" t="s">
        <v>130</v>
      </c>
      <c r="L40" s="19"/>
    </row>
    <row r="41" spans="1:12">
      <c r="A41" s="17">
        <v>44333</v>
      </c>
      <c r="B41" s="18">
        <v>0.32291666666666669</v>
      </c>
      <c r="C41" s="19">
        <v>12</v>
      </c>
      <c r="D41" s="19" t="s">
        <v>163</v>
      </c>
      <c r="E41" s="19">
        <v>23</v>
      </c>
      <c r="F41" s="19">
        <v>0</v>
      </c>
      <c r="G41" s="19">
        <v>1</v>
      </c>
      <c r="H41" s="19"/>
      <c r="I41" s="19"/>
      <c r="J41" s="19"/>
      <c r="K41" s="19" t="s">
        <v>120</v>
      </c>
      <c r="L41" s="19" t="s">
        <v>131</v>
      </c>
    </row>
    <row r="42" spans="1:12">
      <c r="A42" s="17">
        <v>44334</v>
      </c>
      <c r="B42" s="18">
        <v>0.375</v>
      </c>
      <c r="C42" s="19">
        <v>10</v>
      </c>
      <c r="D42" s="19" t="s">
        <v>265</v>
      </c>
      <c r="E42" s="19">
        <v>26</v>
      </c>
      <c r="F42" s="19">
        <v>5</v>
      </c>
      <c r="G42" s="19">
        <v>12</v>
      </c>
      <c r="H42" s="19">
        <v>3</v>
      </c>
      <c r="I42" s="19"/>
      <c r="J42" s="19"/>
      <c r="K42" s="19" t="s">
        <v>257</v>
      </c>
      <c r="L42" s="19" t="s">
        <v>132</v>
      </c>
    </row>
    <row r="43" spans="1:12">
      <c r="A43" s="17">
        <v>44335</v>
      </c>
      <c r="B43" s="18">
        <v>0.32291666666666669</v>
      </c>
      <c r="C43" s="19">
        <v>8</v>
      </c>
      <c r="D43" s="19" t="s">
        <v>123</v>
      </c>
      <c r="E43" s="19">
        <v>25</v>
      </c>
      <c r="F43" s="19">
        <v>4</v>
      </c>
      <c r="G43" s="19">
        <v>1</v>
      </c>
      <c r="H43" s="19"/>
      <c r="I43" s="19"/>
      <c r="J43" s="19">
        <v>1</v>
      </c>
      <c r="K43" s="19" t="s">
        <v>258</v>
      </c>
      <c r="L43" s="19" t="s">
        <v>133</v>
      </c>
    </row>
    <row r="44" spans="1:12">
      <c r="A44" s="17"/>
      <c r="B44" s="18">
        <v>0.56944444444444442</v>
      </c>
      <c r="C44" s="19"/>
      <c r="D44" s="19"/>
      <c r="E44" s="19">
        <v>23</v>
      </c>
      <c r="F44" s="19">
        <v>10</v>
      </c>
      <c r="G44" s="19">
        <v>0</v>
      </c>
      <c r="H44" s="19"/>
      <c r="I44" s="19"/>
      <c r="J44" s="19"/>
      <c r="K44" s="19"/>
      <c r="L44" s="19" t="s">
        <v>134</v>
      </c>
    </row>
    <row r="45" spans="1:12">
      <c r="A45" s="17">
        <v>44336</v>
      </c>
      <c r="B45" s="18">
        <v>0.35416666666666669</v>
      </c>
      <c r="C45" s="19">
        <v>10</v>
      </c>
      <c r="D45" s="19" t="s">
        <v>123</v>
      </c>
      <c r="E45" s="19">
        <v>23</v>
      </c>
      <c r="F45" s="19">
        <v>1</v>
      </c>
      <c r="G45" s="19">
        <v>2</v>
      </c>
      <c r="H45" s="19"/>
      <c r="I45" s="19"/>
      <c r="J45" s="19"/>
      <c r="K45" s="19"/>
      <c r="L45" s="19" t="s">
        <v>104</v>
      </c>
    </row>
    <row r="46" spans="1:12">
      <c r="A46" s="17"/>
      <c r="B46" s="19" t="s">
        <v>135</v>
      </c>
      <c r="C46" s="19"/>
      <c r="D46" s="19"/>
      <c r="E46" s="19"/>
      <c r="F46" s="19"/>
      <c r="G46" s="19">
        <v>22</v>
      </c>
      <c r="H46" s="19"/>
      <c r="I46" s="19"/>
      <c r="J46" s="19"/>
      <c r="K46" s="19"/>
      <c r="L46" s="19"/>
    </row>
    <row r="47" spans="1:12">
      <c r="A47" s="17">
        <v>44337</v>
      </c>
      <c r="B47" s="18">
        <v>0.33333333333333331</v>
      </c>
      <c r="C47" s="19">
        <v>10</v>
      </c>
      <c r="D47" s="19" t="s">
        <v>123</v>
      </c>
      <c r="E47" s="19">
        <v>23</v>
      </c>
      <c r="F47" s="19"/>
      <c r="G47" s="19">
        <v>3</v>
      </c>
      <c r="H47" s="19"/>
      <c r="I47" s="19"/>
      <c r="J47" s="19"/>
      <c r="K47" s="19" t="s">
        <v>136</v>
      </c>
      <c r="L47" s="19" t="s">
        <v>137</v>
      </c>
    </row>
    <row r="48" spans="1:12">
      <c r="A48" s="17">
        <v>44338</v>
      </c>
      <c r="B48" s="18">
        <v>0.375</v>
      </c>
      <c r="C48" s="19">
        <v>10</v>
      </c>
      <c r="D48" s="19" t="s">
        <v>123</v>
      </c>
      <c r="E48" s="19">
        <v>22</v>
      </c>
      <c r="F48" s="19">
        <v>1</v>
      </c>
      <c r="G48" s="19">
        <v>3</v>
      </c>
      <c r="H48" s="19"/>
      <c r="I48" s="19"/>
      <c r="J48" s="19"/>
      <c r="K48" s="19"/>
      <c r="L48" s="19" t="s">
        <v>138</v>
      </c>
    </row>
    <row r="49" spans="1:13">
      <c r="A49" s="17">
        <v>44339</v>
      </c>
      <c r="B49" s="18">
        <v>0.34722222222222221</v>
      </c>
      <c r="C49" s="19">
        <v>11</v>
      </c>
      <c r="D49" s="19" t="s">
        <v>123</v>
      </c>
      <c r="E49" s="19">
        <v>22</v>
      </c>
      <c r="F49" s="19"/>
      <c r="G49" s="19">
        <v>2</v>
      </c>
      <c r="H49" s="19"/>
      <c r="I49" s="19"/>
      <c r="J49" s="19"/>
      <c r="K49" s="19" t="s">
        <v>166</v>
      </c>
      <c r="L49" s="19" t="s">
        <v>139</v>
      </c>
    </row>
    <row r="50" spans="1:13">
      <c r="A50" s="17">
        <v>44340</v>
      </c>
      <c r="B50" s="19" t="s">
        <v>135</v>
      </c>
      <c r="C50" s="19"/>
      <c r="D50" s="19"/>
      <c r="E50" s="19"/>
      <c r="F50" s="19">
        <v>0</v>
      </c>
      <c r="G50" s="19">
        <v>2</v>
      </c>
      <c r="H50" s="19"/>
      <c r="I50" s="19"/>
      <c r="J50" s="19"/>
      <c r="K50" s="19" t="s">
        <v>140</v>
      </c>
      <c r="L50" s="19" t="s">
        <v>141</v>
      </c>
    </row>
    <row r="51" spans="1:13">
      <c r="A51" s="17">
        <v>44341</v>
      </c>
      <c r="B51" s="18">
        <v>0.3263888888888889</v>
      </c>
      <c r="C51" s="19">
        <v>13</v>
      </c>
      <c r="D51" s="19" t="s">
        <v>123</v>
      </c>
      <c r="E51" s="19">
        <v>23</v>
      </c>
      <c r="F51" s="19">
        <v>3</v>
      </c>
      <c r="G51" s="19">
        <v>1</v>
      </c>
      <c r="H51" s="19"/>
      <c r="I51" s="19"/>
      <c r="J51" s="19"/>
      <c r="K51" s="19" t="s">
        <v>142</v>
      </c>
      <c r="L51" s="19" t="s">
        <v>143</v>
      </c>
    </row>
    <row r="52" spans="1:13">
      <c r="A52" s="17"/>
      <c r="B52" s="18">
        <v>0.75</v>
      </c>
      <c r="C52" s="19">
        <v>13.5</v>
      </c>
      <c r="D52" s="19" t="s">
        <v>264</v>
      </c>
      <c r="E52" s="19">
        <v>23</v>
      </c>
      <c r="F52" s="19">
        <v>1</v>
      </c>
      <c r="G52" s="19">
        <v>3</v>
      </c>
      <c r="H52" s="19"/>
      <c r="I52" s="19"/>
      <c r="J52" s="19"/>
      <c r="K52" s="19" t="s">
        <v>144</v>
      </c>
      <c r="L52" s="19" t="s">
        <v>145</v>
      </c>
    </row>
    <row r="53" spans="1:13">
      <c r="A53" s="17">
        <v>44342</v>
      </c>
      <c r="B53" s="19"/>
      <c r="C53" s="19"/>
      <c r="D53" s="19"/>
      <c r="E53" s="19"/>
      <c r="F53" s="19"/>
      <c r="G53" s="19"/>
      <c r="H53" s="19"/>
      <c r="I53" s="19"/>
      <c r="J53" s="19"/>
      <c r="K53" s="19" t="s">
        <v>146</v>
      </c>
      <c r="L53" s="19"/>
    </row>
    <row r="54" spans="1:13">
      <c r="A54" s="17">
        <v>44343</v>
      </c>
      <c r="B54" s="18">
        <v>0.40277777777777779</v>
      </c>
      <c r="C54" s="19">
        <v>11</v>
      </c>
      <c r="D54" s="19" t="s">
        <v>100</v>
      </c>
      <c r="E54" s="19">
        <v>32.5</v>
      </c>
      <c r="F54" s="19">
        <v>2</v>
      </c>
      <c r="G54" s="19">
        <v>26</v>
      </c>
      <c r="H54" s="19">
        <v>1</v>
      </c>
      <c r="I54" s="19"/>
      <c r="J54" s="19"/>
      <c r="K54" s="19" t="s">
        <v>120</v>
      </c>
      <c r="L54" s="19" t="s">
        <v>147</v>
      </c>
    </row>
    <row r="55" spans="1:13">
      <c r="A55" s="17"/>
      <c r="B55" s="18">
        <v>0.19791666666666666</v>
      </c>
      <c r="C55" s="19"/>
      <c r="D55" s="19"/>
      <c r="E55" s="19">
        <v>28.5</v>
      </c>
      <c r="F55" s="19"/>
      <c r="G55" s="19">
        <v>6</v>
      </c>
      <c r="H55" s="19"/>
      <c r="I55" s="19"/>
      <c r="J55" s="19"/>
      <c r="K55" s="19" t="s">
        <v>120</v>
      </c>
      <c r="L55" s="19" t="s">
        <v>148</v>
      </c>
    </row>
    <row r="56" spans="1:13">
      <c r="A56" s="17">
        <v>44344</v>
      </c>
      <c r="B56" s="18">
        <v>0.33333333333333331</v>
      </c>
      <c r="C56" s="19">
        <v>10</v>
      </c>
      <c r="D56" s="19" t="s">
        <v>101</v>
      </c>
      <c r="E56" s="19">
        <v>32.5</v>
      </c>
      <c r="F56" s="19">
        <v>0</v>
      </c>
      <c r="G56" s="19">
        <v>0</v>
      </c>
      <c r="H56" s="19"/>
      <c r="I56" s="19"/>
      <c r="J56" s="19"/>
      <c r="K56" s="19" t="s">
        <v>149</v>
      </c>
      <c r="L56" s="19" t="s">
        <v>150</v>
      </c>
    </row>
    <row r="57" spans="1:13">
      <c r="A57" s="17">
        <v>44345</v>
      </c>
      <c r="B57" s="18">
        <v>0.36458333333333331</v>
      </c>
      <c r="C57" s="19">
        <v>11</v>
      </c>
      <c r="D57" s="19" t="s">
        <v>151</v>
      </c>
      <c r="E57" s="19">
        <v>27</v>
      </c>
      <c r="F57" s="19">
        <v>0</v>
      </c>
      <c r="G57" s="19">
        <v>0</v>
      </c>
      <c r="H57" s="19"/>
      <c r="I57" s="19"/>
      <c r="J57" s="19"/>
      <c r="K57" s="19" t="s">
        <v>152</v>
      </c>
      <c r="L57" s="19" t="s">
        <v>153</v>
      </c>
    </row>
    <row r="58" spans="1:13">
      <c r="A58" s="17">
        <v>44346</v>
      </c>
      <c r="B58" s="18">
        <v>0.38194444444444442</v>
      </c>
      <c r="C58" s="19">
        <v>12</v>
      </c>
      <c r="D58" s="19" t="s">
        <v>154</v>
      </c>
      <c r="E58" s="19">
        <v>25</v>
      </c>
      <c r="F58" s="19">
        <v>0</v>
      </c>
      <c r="G58" s="19">
        <v>3</v>
      </c>
      <c r="H58" s="19"/>
      <c r="I58" s="19"/>
      <c r="J58" s="19"/>
      <c r="K58" s="19" t="s">
        <v>155</v>
      </c>
      <c r="L58" s="19" t="s">
        <v>156</v>
      </c>
    </row>
    <row r="59" spans="1:13">
      <c r="A59" s="17">
        <v>44347</v>
      </c>
      <c r="B59" s="18">
        <v>0.53472222222222221</v>
      </c>
      <c r="C59" s="19">
        <v>13</v>
      </c>
      <c r="D59" s="19" t="s">
        <v>100</v>
      </c>
      <c r="E59" s="19">
        <v>25</v>
      </c>
      <c r="F59" s="19">
        <v>0</v>
      </c>
      <c r="G59" s="19">
        <v>1</v>
      </c>
      <c r="H59" s="19"/>
      <c r="I59" s="19"/>
      <c r="J59" s="19"/>
      <c r="K59" s="19"/>
      <c r="L59" s="19" t="s">
        <v>157</v>
      </c>
    </row>
    <row r="60" spans="1:13">
      <c r="A60" s="17">
        <v>44348</v>
      </c>
      <c r="B60" s="18">
        <v>0.6875</v>
      </c>
      <c r="C60" s="19">
        <v>15.4</v>
      </c>
      <c r="D60" s="19" t="s">
        <v>158</v>
      </c>
      <c r="E60" s="19">
        <v>24</v>
      </c>
      <c r="F60" s="19">
        <v>0</v>
      </c>
      <c r="G60" s="19">
        <v>1</v>
      </c>
      <c r="H60" s="19"/>
      <c r="I60" s="19"/>
      <c r="J60" s="19"/>
      <c r="K60" s="62" t="s">
        <v>159</v>
      </c>
      <c r="L60" s="19"/>
    </row>
    <row r="61" spans="1:13">
      <c r="A61" s="17">
        <v>44349</v>
      </c>
      <c r="B61" s="18">
        <v>0.39583333333333331</v>
      </c>
      <c r="C61" s="19">
        <v>14</v>
      </c>
      <c r="D61" s="19" t="s">
        <v>100</v>
      </c>
      <c r="E61" s="19">
        <v>23</v>
      </c>
      <c r="F61" s="19">
        <v>0</v>
      </c>
      <c r="G61" s="19">
        <v>1</v>
      </c>
      <c r="H61" s="21"/>
      <c r="I61" s="21"/>
      <c r="J61" s="21"/>
      <c r="K61" s="19" t="s">
        <v>160</v>
      </c>
      <c r="L61" s="19" t="s">
        <v>161</v>
      </c>
    </row>
    <row r="62" spans="1:13">
      <c r="A62" s="17">
        <v>44350</v>
      </c>
      <c r="B62" s="18">
        <v>0.4375</v>
      </c>
      <c r="C62" s="19">
        <v>15</v>
      </c>
      <c r="D62" s="19" t="s">
        <v>162</v>
      </c>
      <c r="E62" s="19">
        <v>24</v>
      </c>
      <c r="F62" s="19">
        <v>0</v>
      </c>
      <c r="G62" s="19">
        <v>0</v>
      </c>
      <c r="H62" s="21"/>
      <c r="I62" s="21"/>
      <c r="J62" s="21"/>
      <c r="K62" s="19" t="s">
        <v>120</v>
      </c>
      <c r="L62" s="19" t="s">
        <v>141</v>
      </c>
    </row>
    <row r="63" spans="1:13">
      <c r="A63" s="17">
        <v>44351</v>
      </c>
      <c r="B63" s="18">
        <v>0.39583333333333331</v>
      </c>
      <c r="C63" s="19">
        <v>14</v>
      </c>
      <c r="D63" s="19" t="s">
        <v>163</v>
      </c>
      <c r="E63" s="19">
        <v>23</v>
      </c>
      <c r="F63" s="19">
        <v>0</v>
      </c>
      <c r="G63" s="19">
        <v>1</v>
      </c>
      <c r="H63" s="21"/>
      <c r="I63" s="21"/>
      <c r="J63" s="21"/>
      <c r="K63" s="21"/>
      <c r="L63" s="19" t="s">
        <v>164</v>
      </c>
    </row>
    <row r="64" spans="1:1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6"/>
    </row>
    <row r="65" spans="1:13" ht="21">
      <c r="A65" s="21"/>
      <c r="B65" s="21"/>
      <c r="C65" s="21"/>
      <c r="D65" s="51" t="s">
        <v>198</v>
      </c>
      <c r="E65" s="27"/>
      <c r="F65" s="10">
        <f>SUM(F2:F63)</f>
        <v>75</v>
      </c>
      <c r="G65" s="10">
        <f>SUM(G1:G63)</f>
        <v>120</v>
      </c>
      <c r="H65" s="10">
        <f>SUM(H1:H60)</f>
        <v>4</v>
      </c>
      <c r="I65" s="21"/>
      <c r="J65" s="21"/>
      <c r="K65" s="21"/>
      <c r="L65" s="21"/>
      <c r="M65" s="26"/>
    </row>
    <row r="66" spans="1:1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6"/>
    </row>
    <row r="67" spans="1:13" ht="18">
      <c r="A67" s="27"/>
      <c r="B67" s="27"/>
      <c r="C67" s="27"/>
      <c r="I67" s="10"/>
      <c r="J67" s="10"/>
      <c r="K67" s="19"/>
      <c r="L67" s="19"/>
      <c r="M67" s="20"/>
    </row>
    <row r="68" spans="1:13" ht="18">
      <c r="A68" s="21"/>
      <c r="B68" s="21"/>
      <c r="C68" s="21"/>
      <c r="D68" s="21"/>
      <c r="E68" s="21"/>
      <c r="F68" s="10"/>
      <c r="G68" s="10"/>
      <c r="H68" s="10"/>
      <c r="I68" s="10"/>
      <c r="J68" s="10"/>
      <c r="K68" s="19"/>
      <c r="L68" s="19"/>
      <c r="M68" s="20"/>
    </row>
  </sheetData>
  <conditionalFormatting sqref="M1:M2">
    <cfRule type="notContainsBlanks" dxfId="4" priority="2">
      <formula>LEN(TRIM(M1))&gt;0</formula>
    </cfRule>
  </conditionalFormatting>
  <conditionalFormatting sqref="M64:M68">
    <cfRule type="notContainsBlanks" dxfId="3" priority="1">
      <formula>LEN(TRIM(M64))&gt;0</formula>
    </cfRule>
  </conditionalFormatting>
  <pageMargins left="0.45" right="0.2" top="1" bottom="0.5" header="0.3" footer="0.3"/>
  <pageSetup fitToHeight="2" orientation="landscape" horizontalDpi="0" verticalDpi="0"/>
  <headerFooter>
    <oddHeader xml:space="preserve">&amp;C&amp;"Calibri,Bold"&amp;16Brooklyn Creek Watershed Society
Annual Smolt Count - 2021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2AB5-11F1-F046-8B2C-21DFB0C63426}">
  <sheetPr>
    <pageSetUpPr fitToPage="1"/>
  </sheetPr>
  <dimension ref="A1:M55"/>
  <sheetViews>
    <sheetView view="pageLayout" topLeftCell="A23" workbookViewId="0">
      <selection activeCell="D4" sqref="D4"/>
    </sheetView>
  </sheetViews>
  <sheetFormatPr baseColWidth="10" defaultColWidth="6" defaultRowHeight="16"/>
  <cols>
    <col min="1" max="1" width="7.6640625" bestFit="1" customWidth="1"/>
    <col min="2" max="2" width="5.83203125" bestFit="1" customWidth="1"/>
    <col min="3" max="3" width="8.5" bestFit="1" customWidth="1"/>
    <col min="4" max="4" width="9.1640625" bestFit="1" customWidth="1"/>
    <col min="5" max="5" width="6.83203125" bestFit="1" customWidth="1"/>
    <col min="6" max="6" width="6.6640625" bestFit="1" customWidth="1"/>
    <col min="7" max="7" width="6.1640625" bestFit="1" customWidth="1"/>
    <col min="8" max="8" width="7.1640625" customWidth="1"/>
    <col min="9" max="10" width="6.83203125" bestFit="1" customWidth="1"/>
    <col min="11" max="11" width="24.5" bestFit="1" customWidth="1"/>
    <col min="12" max="12" width="20.5" customWidth="1"/>
  </cols>
  <sheetData>
    <row r="1" spans="1:13" s="16" customFormat="1" ht="51">
      <c r="A1" s="13" t="s">
        <v>0</v>
      </c>
      <c r="B1" s="13" t="s">
        <v>1</v>
      </c>
      <c r="C1" s="13" t="s">
        <v>2</v>
      </c>
      <c r="D1" s="13" t="s">
        <v>75</v>
      </c>
      <c r="E1" s="13" t="s">
        <v>3</v>
      </c>
      <c r="F1" s="13" t="s">
        <v>186</v>
      </c>
      <c r="G1" s="13" t="s">
        <v>76</v>
      </c>
      <c r="H1" s="13" t="s">
        <v>77</v>
      </c>
      <c r="I1" s="13" t="s">
        <v>187</v>
      </c>
      <c r="J1" s="13" t="s">
        <v>80</v>
      </c>
      <c r="K1" s="14" t="s">
        <v>81</v>
      </c>
      <c r="L1" s="13" t="s">
        <v>4</v>
      </c>
      <c r="M1" s="15"/>
    </row>
    <row r="2" spans="1:13">
      <c r="A2" s="3"/>
      <c r="B2" s="4"/>
      <c r="C2" s="2"/>
      <c r="D2" s="2"/>
      <c r="E2" s="2"/>
      <c r="F2" s="2"/>
      <c r="G2" s="2"/>
      <c r="H2" s="2"/>
      <c r="I2" s="2"/>
      <c r="J2" s="2"/>
      <c r="K2" s="1"/>
      <c r="L2" s="19"/>
      <c r="M2" s="1"/>
    </row>
    <row r="3" spans="1:13">
      <c r="A3" s="17">
        <v>44673</v>
      </c>
      <c r="B3" s="22">
        <v>0.47916666666666669</v>
      </c>
      <c r="C3" s="19">
        <v>10</v>
      </c>
      <c r="D3" s="19"/>
      <c r="E3" s="60">
        <v>53</v>
      </c>
      <c r="F3" s="19">
        <v>0</v>
      </c>
      <c r="G3" s="19">
        <v>0</v>
      </c>
      <c r="H3" s="19"/>
      <c r="I3" s="19"/>
      <c r="J3" s="19"/>
      <c r="K3" s="20" t="s">
        <v>5</v>
      </c>
      <c r="L3" s="19" t="s">
        <v>6</v>
      </c>
      <c r="M3" s="21"/>
    </row>
    <row r="4" spans="1:13">
      <c r="A4" s="17">
        <v>44674</v>
      </c>
      <c r="B4" s="25" t="s">
        <v>7</v>
      </c>
      <c r="C4" s="19">
        <v>10</v>
      </c>
      <c r="D4" s="19">
        <v>2</v>
      </c>
      <c r="E4" s="60">
        <v>52</v>
      </c>
      <c r="F4" s="19">
        <v>0</v>
      </c>
      <c r="G4" s="19">
        <v>2</v>
      </c>
      <c r="H4" s="19"/>
      <c r="I4" s="19"/>
      <c r="J4" s="19"/>
      <c r="K4" s="19" t="s">
        <v>8</v>
      </c>
      <c r="L4" s="19" t="s">
        <v>9</v>
      </c>
      <c r="M4" s="21"/>
    </row>
    <row r="5" spans="1:13">
      <c r="A5" s="17">
        <v>44675</v>
      </c>
      <c r="B5" s="22">
        <v>0.3125</v>
      </c>
      <c r="C5" s="23">
        <v>9</v>
      </c>
      <c r="D5" s="23" t="s">
        <v>10</v>
      </c>
      <c r="E5" s="60">
        <v>48</v>
      </c>
      <c r="F5" s="23"/>
      <c r="G5" s="23">
        <v>2</v>
      </c>
      <c r="H5" s="23"/>
      <c r="I5" s="23"/>
      <c r="J5" s="23"/>
      <c r="K5" s="23"/>
      <c r="L5" s="19" t="s">
        <v>11</v>
      </c>
      <c r="M5" s="21"/>
    </row>
    <row r="6" spans="1:13">
      <c r="A6" s="17">
        <v>44676</v>
      </c>
      <c r="B6" s="22">
        <v>0.34375</v>
      </c>
      <c r="C6" s="23">
        <v>8</v>
      </c>
      <c r="D6" s="23">
        <v>6</v>
      </c>
      <c r="E6" s="60">
        <v>51</v>
      </c>
      <c r="F6" s="23"/>
      <c r="G6" s="23"/>
      <c r="H6" s="23"/>
      <c r="I6" s="23"/>
      <c r="J6" s="23"/>
      <c r="K6" s="23" t="s">
        <v>12</v>
      </c>
      <c r="L6" s="19" t="s">
        <v>13</v>
      </c>
      <c r="M6" s="21"/>
    </row>
    <row r="7" spans="1:13">
      <c r="A7" s="17">
        <v>44677</v>
      </c>
      <c r="B7" s="22">
        <v>0.375</v>
      </c>
      <c r="C7" s="23">
        <v>8.5</v>
      </c>
      <c r="D7" s="24" t="s">
        <v>14</v>
      </c>
      <c r="E7" s="60">
        <v>46</v>
      </c>
      <c r="F7" s="23"/>
      <c r="G7" s="23"/>
      <c r="H7" s="23"/>
      <c r="I7" s="23"/>
      <c r="J7" s="23"/>
      <c r="K7" s="23"/>
      <c r="L7" s="23" t="s">
        <v>15</v>
      </c>
      <c r="M7" s="21"/>
    </row>
    <row r="8" spans="1:13">
      <c r="A8" s="17">
        <v>44678</v>
      </c>
      <c r="B8" s="22">
        <v>0.33333333333333331</v>
      </c>
      <c r="C8" s="23">
        <v>7</v>
      </c>
      <c r="D8" s="23" t="s">
        <v>16</v>
      </c>
      <c r="E8" s="60">
        <v>44</v>
      </c>
      <c r="F8" s="23"/>
      <c r="G8" s="23">
        <v>1</v>
      </c>
      <c r="H8" s="23"/>
      <c r="I8" s="23"/>
      <c r="J8" s="23"/>
      <c r="K8" s="23" t="s">
        <v>17</v>
      </c>
      <c r="L8" s="23" t="s">
        <v>11</v>
      </c>
      <c r="M8" s="21"/>
    </row>
    <row r="9" spans="1:13">
      <c r="A9" s="17">
        <v>44679</v>
      </c>
      <c r="B9" s="22">
        <v>0.34375</v>
      </c>
      <c r="C9" s="23">
        <v>7</v>
      </c>
      <c r="D9" s="23" t="s">
        <v>10</v>
      </c>
      <c r="E9" s="60">
        <v>44</v>
      </c>
      <c r="F9" s="23"/>
      <c r="G9" s="23">
        <v>1</v>
      </c>
      <c r="H9" s="23"/>
      <c r="I9" s="23"/>
      <c r="J9" s="23"/>
      <c r="K9" s="23" t="s">
        <v>18</v>
      </c>
      <c r="L9" s="23" t="s">
        <v>19</v>
      </c>
      <c r="M9" s="21"/>
    </row>
    <row r="10" spans="1:13">
      <c r="A10" s="17">
        <v>44680</v>
      </c>
      <c r="B10" s="22">
        <v>0.35069444444444442</v>
      </c>
      <c r="C10" s="23">
        <v>7.5</v>
      </c>
      <c r="D10" s="23" t="s">
        <v>10</v>
      </c>
      <c r="E10" s="60">
        <v>42</v>
      </c>
      <c r="F10" s="23"/>
      <c r="G10" s="23"/>
      <c r="H10" s="23"/>
      <c r="I10" s="23"/>
      <c r="J10" s="23"/>
      <c r="K10" s="23"/>
      <c r="L10" s="23" t="s">
        <v>20</v>
      </c>
      <c r="M10" s="21"/>
    </row>
    <row r="11" spans="1:13">
      <c r="A11" s="17">
        <v>44681</v>
      </c>
      <c r="B11" s="22">
        <v>0.33333333333333331</v>
      </c>
      <c r="C11" s="23">
        <v>6.5</v>
      </c>
      <c r="D11" s="23" t="s">
        <v>21</v>
      </c>
      <c r="E11" s="60">
        <v>51</v>
      </c>
      <c r="F11" s="23"/>
      <c r="G11" s="23"/>
      <c r="H11" s="23"/>
      <c r="I11" s="23"/>
      <c r="J11" s="23"/>
      <c r="K11" s="24" t="s">
        <v>31</v>
      </c>
      <c r="L11" s="23" t="s">
        <v>256</v>
      </c>
      <c r="M11" s="21"/>
    </row>
    <row r="12" spans="1:13">
      <c r="A12" s="17">
        <v>44682</v>
      </c>
      <c r="B12" s="22">
        <v>0.35416666666666669</v>
      </c>
      <c r="C12" s="23">
        <v>9</v>
      </c>
      <c r="D12" s="23" t="s">
        <v>10</v>
      </c>
      <c r="E12" s="60">
        <v>47</v>
      </c>
      <c r="F12" s="23"/>
      <c r="G12" s="23"/>
      <c r="H12" s="23"/>
      <c r="I12" s="23"/>
      <c r="J12" s="23"/>
      <c r="K12" s="23"/>
      <c r="L12" s="23" t="s">
        <v>22</v>
      </c>
      <c r="M12" s="21"/>
    </row>
    <row r="13" spans="1:13">
      <c r="A13" s="17">
        <v>44683</v>
      </c>
      <c r="B13" s="22">
        <v>0.35416666666666669</v>
      </c>
      <c r="C13" s="23">
        <v>9</v>
      </c>
      <c r="D13" s="23" t="s">
        <v>23</v>
      </c>
      <c r="E13" s="60">
        <v>50</v>
      </c>
      <c r="F13" s="23"/>
      <c r="G13" s="23"/>
      <c r="H13" s="23"/>
      <c r="I13" s="23"/>
      <c r="J13" s="23"/>
      <c r="K13" s="23"/>
      <c r="L13" s="23" t="s">
        <v>24</v>
      </c>
      <c r="M13" s="21"/>
    </row>
    <row r="14" spans="1:13">
      <c r="A14" s="17">
        <v>44684</v>
      </c>
      <c r="B14" s="22">
        <v>0.34027777777777773</v>
      </c>
      <c r="C14" s="23">
        <v>10</v>
      </c>
      <c r="D14" s="23" t="s">
        <v>25</v>
      </c>
      <c r="E14" s="60">
        <v>44</v>
      </c>
      <c r="F14" s="23" t="s">
        <v>26</v>
      </c>
      <c r="G14" s="23"/>
      <c r="H14" s="23"/>
      <c r="I14" s="23"/>
      <c r="J14" s="23"/>
      <c r="K14" s="23"/>
      <c r="L14" s="23" t="s">
        <v>27</v>
      </c>
      <c r="M14" s="21"/>
    </row>
    <row r="15" spans="1:13">
      <c r="A15" s="17">
        <v>44685</v>
      </c>
      <c r="B15" s="22">
        <v>0.3125</v>
      </c>
      <c r="C15" s="23">
        <v>9</v>
      </c>
      <c r="D15" s="23" t="s">
        <v>10</v>
      </c>
      <c r="E15" s="60">
        <v>47</v>
      </c>
      <c r="F15" s="23">
        <v>1</v>
      </c>
      <c r="G15" s="23"/>
      <c r="H15" s="23"/>
      <c r="I15" s="23"/>
      <c r="J15" s="23"/>
      <c r="K15" s="23" t="s">
        <v>28</v>
      </c>
      <c r="L15" s="23" t="s">
        <v>29</v>
      </c>
      <c r="M15" s="21"/>
    </row>
    <row r="16" spans="1:13">
      <c r="A16" s="17">
        <v>44686</v>
      </c>
      <c r="B16" s="22">
        <v>0.34375</v>
      </c>
      <c r="C16" s="23">
        <v>9.5</v>
      </c>
      <c r="D16" s="23" t="s">
        <v>25</v>
      </c>
      <c r="E16" s="60">
        <v>48</v>
      </c>
      <c r="F16" s="23"/>
      <c r="G16" s="23">
        <v>3</v>
      </c>
      <c r="H16" s="23"/>
      <c r="I16" s="23"/>
      <c r="J16" s="23"/>
      <c r="K16" s="24" t="s">
        <v>251</v>
      </c>
      <c r="L16" s="23" t="s">
        <v>30</v>
      </c>
      <c r="M16" s="21"/>
    </row>
    <row r="17" spans="1:13">
      <c r="A17" s="17">
        <v>44687</v>
      </c>
      <c r="B17" s="22">
        <v>0.36458333333333331</v>
      </c>
      <c r="C17" s="23">
        <v>8.5</v>
      </c>
      <c r="D17" s="23" t="s">
        <v>10</v>
      </c>
      <c r="E17" s="60">
        <v>47</v>
      </c>
      <c r="F17" s="23"/>
      <c r="G17" s="23">
        <v>1</v>
      </c>
      <c r="H17" s="23"/>
      <c r="I17" s="23"/>
      <c r="J17" s="23"/>
      <c r="K17" s="23" t="s">
        <v>31</v>
      </c>
      <c r="L17" s="23"/>
      <c r="M17" s="21"/>
    </row>
    <row r="18" spans="1:13">
      <c r="A18" s="17">
        <v>44688</v>
      </c>
      <c r="B18" s="22">
        <v>0.33333333333333331</v>
      </c>
      <c r="C18" s="23">
        <v>8</v>
      </c>
      <c r="D18" s="23"/>
      <c r="E18" s="60">
        <v>40</v>
      </c>
      <c r="F18" s="23" t="s">
        <v>26</v>
      </c>
      <c r="G18" s="23"/>
      <c r="H18" s="23"/>
      <c r="I18" s="23"/>
      <c r="J18" s="23"/>
      <c r="K18" s="61" t="s">
        <v>252</v>
      </c>
      <c r="L18" s="23" t="s">
        <v>32</v>
      </c>
      <c r="M18" s="21"/>
    </row>
    <row r="19" spans="1:13">
      <c r="A19" s="17">
        <v>44689</v>
      </c>
      <c r="B19" s="22">
        <v>0.33333333333333331</v>
      </c>
      <c r="C19" s="23">
        <v>8.5</v>
      </c>
      <c r="D19" s="23" t="s">
        <v>23</v>
      </c>
      <c r="E19" s="60">
        <v>47</v>
      </c>
      <c r="F19" s="23">
        <v>1</v>
      </c>
      <c r="G19" s="23"/>
      <c r="H19" s="23"/>
      <c r="I19" s="23"/>
      <c r="J19" s="23"/>
      <c r="K19" s="24" t="s">
        <v>253</v>
      </c>
      <c r="L19" s="23" t="s">
        <v>33</v>
      </c>
      <c r="M19" s="21"/>
    </row>
    <row r="20" spans="1:13">
      <c r="A20" s="17">
        <v>45055</v>
      </c>
      <c r="B20" s="22">
        <v>0.34722222222222227</v>
      </c>
      <c r="C20" s="23">
        <v>9</v>
      </c>
      <c r="D20" s="23" t="s">
        <v>34</v>
      </c>
      <c r="E20" s="60">
        <v>44</v>
      </c>
      <c r="F20" s="23"/>
      <c r="G20" s="23"/>
      <c r="H20" s="23"/>
      <c r="I20" s="23"/>
      <c r="J20" s="23"/>
      <c r="K20" s="23"/>
      <c r="L20" s="23" t="s">
        <v>35</v>
      </c>
      <c r="M20" s="21"/>
    </row>
    <row r="21" spans="1:13">
      <c r="A21" s="17">
        <v>44691</v>
      </c>
      <c r="B21" s="22">
        <v>0.34027777777777773</v>
      </c>
      <c r="C21" s="23">
        <v>8</v>
      </c>
      <c r="D21" s="23" t="s">
        <v>36</v>
      </c>
      <c r="E21" s="60">
        <v>47</v>
      </c>
      <c r="F21" s="23"/>
      <c r="G21" s="23"/>
      <c r="H21" s="23"/>
      <c r="I21" s="23"/>
      <c r="J21" s="23"/>
      <c r="K21" s="23" t="s">
        <v>37</v>
      </c>
      <c r="L21" s="23" t="s">
        <v>38</v>
      </c>
      <c r="M21" s="21"/>
    </row>
    <row r="22" spans="1:13">
      <c r="A22" s="17">
        <v>44692</v>
      </c>
      <c r="B22" s="22">
        <v>0.35416666666666669</v>
      </c>
      <c r="C22" s="23">
        <v>9</v>
      </c>
      <c r="D22" s="23" t="s">
        <v>39</v>
      </c>
      <c r="E22" s="60">
        <v>44</v>
      </c>
      <c r="F22" s="23"/>
      <c r="G22" s="23"/>
      <c r="H22" s="23"/>
      <c r="I22" s="23"/>
      <c r="J22" s="23"/>
      <c r="K22" s="23"/>
      <c r="L22" s="23" t="s">
        <v>40</v>
      </c>
      <c r="M22" s="21"/>
    </row>
    <row r="23" spans="1:13">
      <c r="A23" s="17">
        <v>44693</v>
      </c>
      <c r="B23" s="23">
        <v>10</v>
      </c>
      <c r="C23" s="23">
        <v>9.5</v>
      </c>
      <c r="D23" s="23" t="s">
        <v>39</v>
      </c>
      <c r="E23" s="60">
        <v>44</v>
      </c>
      <c r="F23" s="23">
        <v>1</v>
      </c>
      <c r="G23" s="23"/>
      <c r="H23" s="23"/>
      <c r="I23" s="23"/>
      <c r="J23" s="23"/>
      <c r="K23" s="24" t="s">
        <v>254</v>
      </c>
      <c r="L23" s="23" t="s">
        <v>41</v>
      </c>
      <c r="M23" s="21"/>
    </row>
    <row r="24" spans="1:13">
      <c r="A24" s="17">
        <v>44694</v>
      </c>
      <c r="B24" s="22">
        <v>0.35069444444444442</v>
      </c>
      <c r="C24" s="23">
        <v>8</v>
      </c>
      <c r="D24" s="23" t="s">
        <v>39</v>
      </c>
      <c r="E24" s="60">
        <v>47</v>
      </c>
      <c r="F24" s="23"/>
      <c r="G24" s="23"/>
      <c r="H24" s="23"/>
      <c r="I24" s="23"/>
      <c r="J24" s="23"/>
      <c r="K24" s="23" t="s">
        <v>42</v>
      </c>
      <c r="L24" s="23" t="s">
        <v>43</v>
      </c>
      <c r="M24" s="21"/>
    </row>
    <row r="25" spans="1:13">
      <c r="A25" s="17">
        <v>44695</v>
      </c>
      <c r="B25" s="22">
        <v>0.35416666666666669</v>
      </c>
      <c r="C25" s="23">
        <v>9</v>
      </c>
      <c r="D25" s="23" t="s">
        <v>44</v>
      </c>
      <c r="E25" s="60">
        <v>51</v>
      </c>
      <c r="F25" s="23"/>
      <c r="G25" s="23"/>
      <c r="H25" s="23"/>
      <c r="I25" s="23"/>
      <c r="J25" s="23"/>
      <c r="K25" s="24" t="s">
        <v>232</v>
      </c>
      <c r="L25" s="23" t="s">
        <v>45</v>
      </c>
      <c r="M25" s="21"/>
    </row>
    <row r="26" spans="1:13">
      <c r="A26" s="17">
        <v>44696</v>
      </c>
      <c r="B26" s="22">
        <v>0.35416666666666669</v>
      </c>
      <c r="C26" s="23">
        <v>10</v>
      </c>
      <c r="D26" s="23" t="s">
        <v>44</v>
      </c>
      <c r="E26" s="60">
        <v>46</v>
      </c>
      <c r="F26" s="23"/>
      <c r="G26" s="23"/>
      <c r="H26" s="23"/>
      <c r="I26" s="23"/>
      <c r="J26" s="23"/>
      <c r="K26" s="23" t="s">
        <v>46</v>
      </c>
      <c r="L26" s="23" t="s">
        <v>47</v>
      </c>
      <c r="M26" s="21"/>
    </row>
    <row r="27" spans="1:13">
      <c r="A27" s="17">
        <v>44697</v>
      </c>
      <c r="B27" s="22">
        <v>0.33333333333333331</v>
      </c>
      <c r="C27" s="23">
        <v>10</v>
      </c>
      <c r="D27" s="23" t="s">
        <v>48</v>
      </c>
      <c r="E27" s="60">
        <v>48</v>
      </c>
      <c r="F27" s="23"/>
      <c r="G27" s="23"/>
      <c r="H27" s="23"/>
      <c r="I27" s="23"/>
      <c r="J27" s="23"/>
      <c r="K27" s="23" t="s">
        <v>49</v>
      </c>
      <c r="L27" s="23" t="s">
        <v>50</v>
      </c>
      <c r="M27" s="21"/>
    </row>
    <row r="28" spans="1:13">
      <c r="A28" s="17">
        <v>44698</v>
      </c>
      <c r="B28" s="22">
        <v>0.375</v>
      </c>
      <c r="C28" s="23"/>
      <c r="D28" s="23" t="s">
        <v>39</v>
      </c>
      <c r="E28" s="60">
        <v>42</v>
      </c>
      <c r="F28" s="23">
        <v>1</v>
      </c>
      <c r="G28" s="23"/>
      <c r="H28" s="23"/>
      <c r="I28" s="23"/>
      <c r="J28" s="23"/>
      <c r="K28" s="23" t="s">
        <v>51</v>
      </c>
      <c r="L28" s="23"/>
      <c r="M28" s="21"/>
    </row>
    <row r="29" spans="1:13">
      <c r="A29" s="17">
        <v>44699</v>
      </c>
      <c r="B29" s="22">
        <v>0.3125</v>
      </c>
      <c r="C29" s="23">
        <v>9</v>
      </c>
      <c r="D29" s="23" t="s">
        <v>52</v>
      </c>
      <c r="E29" s="60">
        <v>51</v>
      </c>
      <c r="F29" s="23"/>
      <c r="G29" s="23"/>
      <c r="H29" s="23"/>
      <c r="I29" s="23"/>
      <c r="J29" s="23"/>
      <c r="K29" s="23" t="s">
        <v>42</v>
      </c>
      <c r="L29" s="23" t="s">
        <v>53</v>
      </c>
      <c r="M29" s="21"/>
    </row>
    <row r="30" spans="1:13">
      <c r="A30" s="17">
        <v>44700</v>
      </c>
      <c r="B30" s="22">
        <v>0.35416666666666669</v>
      </c>
      <c r="C30" s="23">
        <v>9</v>
      </c>
      <c r="D30" s="23" t="s">
        <v>39</v>
      </c>
      <c r="E30" s="60">
        <v>45</v>
      </c>
      <c r="F30" s="23"/>
      <c r="G30" s="23"/>
      <c r="H30" s="23"/>
      <c r="I30" s="23"/>
      <c r="J30" s="23"/>
      <c r="K30" s="23"/>
      <c r="L30" s="23" t="s">
        <v>30</v>
      </c>
      <c r="M30" s="21"/>
    </row>
    <row r="31" spans="1:13">
      <c r="A31" s="17">
        <v>44701</v>
      </c>
      <c r="B31" s="22">
        <v>0.35416666666666669</v>
      </c>
      <c r="C31" s="23">
        <v>9</v>
      </c>
      <c r="D31" s="23" t="s">
        <v>48</v>
      </c>
      <c r="E31" s="60">
        <v>43</v>
      </c>
      <c r="F31" s="23"/>
      <c r="G31" s="23"/>
      <c r="H31" s="23"/>
      <c r="I31" s="23"/>
      <c r="J31" s="23"/>
      <c r="K31" s="23" t="s">
        <v>54</v>
      </c>
      <c r="L31" s="23" t="s">
        <v>55</v>
      </c>
      <c r="M31" s="21"/>
    </row>
    <row r="32" spans="1:13">
      <c r="A32" s="17">
        <v>44702</v>
      </c>
      <c r="B32" s="22">
        <v>0.33333333333333331</v>
      </c>
      <c r="C32" s="23">
        <v>10</v>
      </c>
      <c r="D32" s="23" t="s">
        <v>10</v>
      </c>
      <c r="E32" s="60">
        <v>41</v>
      </c>
      <c r="F32" s="23"/>
      <c r="G32" s="23"/>
      <c r="H32" s="23"/>
      <c r="I32" s="23"/>
      <c r="J32" s="23"/>
      <c r="K32" s="23" t="s">
        <v>56</v>
      </c>
      <c r="L32" s="23" t="s">
        <v>57</v>
      </c>
      <c r="M32" s="21"/>
    </row>
    <row r="33" spans="1:13">
      <c r="A33" s="17">
        <v>44703</v>
      </c>
      <c r="B33" s="22">
        <v>0.35416666666666669</v>
      </c>
      <c r="C33" s="23">
        <v>10</v>
      </c>
      <c r="D33" s="23" t="s">
        <v>48</v>
      </c>
      <c r="E33" s="60">
        <v>40</v>
      </c>
      <c r="F33" s="23"/>
      <c r="G33" s="23">
        <v>1</v>
      </c>
      <c r="H33" s="23"/>
      <c r="I33" s="23"/>
      <c r="J33" s="23"/>
      <c r="K33" s="23"/>
      <c r="L33" s="23" t="s">
        <v>58</v>
      </c>
      <c r="M33" s="21"/>
    </row>
    <row r="34" spans="1:13">
      <c r="A34" s="17">
        <v>44704</v>
      </c>
      <c r="B34" s="22">
        <v>0.375</v>
      </c>
      <c r="C34" s="23">
        <v>12</v>
      </c>
      <c r="D34" s="23" t="s">
        <v>39</v>
      </c>
      <c r="E34" s="60">
        <v>39</v>
      </c>
      <c r="F34" s="23"/>
      <c r="G34" s="23"/>
      <c r="H34" s="23"/>
      <c r="I34" s="23"/>
      <c r="J34" s="23"/>
      <c r="K34" s="23" t="s">
        <v>8</v>
      </c>
      <c r="L34" s="23" t="s">
        <v>35</v>
      </c>
      <c r="M34" s="21"/>
    </row>
    <row r="35" spans="1:13">
      <c r="A35" s="17">
        <v>44705</v>
      </c>
      <c r="B35" s="22">
        <v>0.35416666666666669</v>
      </c>
      <c r="C35" s="23">
        <v>11</v>
      </c>
      <c r="D35" s="23" t="s">
        <v>39</v>
      </c>
      <c r="E35" s="60">
        <v>40</v>
      </c>
      <c r="F35" s="23"/>
      <c r="G35" s="23"/>
      <c r="H35" s="23"/>
      <c r="I35" s="23"/>
      <c r="J35" s="23"/>
      <c r="K35" s="23"/>
      <c r="L35" s="23" t="s">
        <v>59</v>
      </c>
      <c r="M35" s="21"/>
    </row>
    <row r="36" spans="1:13">
      <c r="A36" s="17">
        <v>44706</v>
      </c>
      <c r="B36" s="22">
        <v>0.35416666666666669</v>
      </c>
      <c r="C36" s="23">
        <v>12</v>
      </c>
      <c r="D36" s="23" t="s">
        <v>10</v>
      </c>
      <c r="E36" s="60">
        <v>36</v>
      </c>
      <c r="F36" s="23"/>
      <c r="G36" s="23"/>
      <c r="H36" s="23"/>
      <c r="I36" s="23"/>
      <c r="J36" s="23"/>
      <c r="K36" s="23"/>
      <c r="L36" s="23" t="s">
        <v>60</v>
      </c>
      <c r="M36" s="21"/>
    </row>
    <row r="37" spans="1:13">
      <c r="A37" s="17">
        <v>44707</v>
      </c>
      <c r="B37" s="22">
        <v>0.33333333333333331</v>
      </c>
      <c r="C37" s="23">
        <v>11</v>
      </c>
      <c r="D37" s="23" t="s">
        <v>39</v>
      </c>
      <c r="E37" s="60">
        <v>37</v>
      </c>
      <c r="F37" s="23"/>
      <c r="G37" s="23"/>
      <c r="H37" s="23"/>
      <c r="I37" s="23"/>
      <c r="J37" s="23"/>
      <c r="K37" s="23" t="s">
        <v>61</v>
      </c>
      <c r="L37" s="23" t="s">
        <v>43</v>
      </c>
      <c r="M37" s="21"/>
    </row>
    <row r="38" spans="1:13">
      <c r="A38" s="17">
        <v>44708</v>
      </c>
      <c r="B38" s="22">
        <v>0.35416666666666669</v>
      </c>
      <c r="C38" s="23">
        <v>11</v>
      </c>
      <c r="D38" s="23" t="s">
        <v>10</v>
      </c>
      <c r="E38" s="60">
        <v>40</v>
      </c>
      <c r="F38" s="23"/>
      <c r="G38" s="23">
        <v>1</v>
      </c>
      <c r="H38" s="23"/>
      <c r="I38" s="23"/>
      <c r="J38" s="23"/>
      <c r="K38" s="23"/>
      <c r="L38" s="23" t="s">
        <v>62</v>
      </c>
      <c r="M38" s="21"/>
    </row>
    <row r="39" spans="1:13">
      <c r="A39" s="17">
        <v>44709</v>
      </c>
      <c r="B39" s="22">
        <v>0.35416666666666669</v>
      </c>
      <c r="C39" s="23">
        <v>10.5</v>
      </c>
      <c r="D39" s="23" t="s">
        <v>10</v>
      </c>
      <c r="E39" s="60">
        <v>37</v>
      </c>
      <c r="F39" s="23"/>
      <c r="G39" s="23">
        <v>1</v>
      </c>
      <c r="H39" s="23"/>
      <c r="I39" s="23"/>
      <c r="J39" s="23"/>
      <c r="K39" s="23" t="s">
        <v>61</v>
      </c>
      <c r="L39" s="23" t="s">
        <v>63</v>
      </c>
      <c r="M39" s="21"/>
    </row>
    <row r="40" spans="1:13">
      <c r="A40" s="17">
        <v>44710</v>
      </c>
      <c r="B40" s="22">
        <v>0.35416666666666669</v>
      </c>
      <c r="C40" s="23">
        <v>11</v>
      </c>
      <c r="D40" s="23" t="s">
        <v>48</v>
      </c>
      <c r="E40" s="60">
        <v>37</v>
      </c>
      <c r="F40" s="23">
        <v>1</v>
      </c>
      <c r="G40" s="23"/>
      <c r="H40" s="23"/>
      <c r="I40" s="23"/>
      <c r="J40" s="23"/>
      <c r="K40" s="23" t="s">
        <v>64</v>
      </c>
      <c r="L40" s="23" t="s">
        <v>65</v>
      </c>
      <c r="M40" s="21"/>
    </row>
    <row r="41" spans="1:13">
      <c r="A41" s="17">
        <v>44711</v>
      </c>
      <c r="B41" s="22">
        <v>0.3125</v>
      </c>
      <c r="C41" s="23">
        <v>11</v>
      </c>
      <c r="D41" s="23" t="s">
        <v>10</v>
      </c>
      <c r="E41" s="60">
        <v>36</v>
      </c>
      <c r="F41" s="23"/>
      <c r="G41" s="23">
        <v>8</v>
      </c>
      <c r="H41" s="23"/>
      <c r="I41" s="23"/>
      <c r="J41" s="23"/>
      <c r="K41" s="23"/>
      <c r="L41" s="23" t="s">
        <v>66</v>
      </c>
      <c r="M41" s="21"/>
    </row>
    <row r="42" spans="1:13">
      <c r="A42" s="17">
        <v>44712</v>
      </c>
      <c r="B42" s="22">
        <v>0.375</v>
      </c>
      <c r="C42" s="23">
        <v>10</v>
      </c>
      <c r="D42" s="23" t="s">
        <v>10</v>
      </c>
      <c r="E42" s="60">
        <v>40</v>
      </c>
      <c r="F42" s="23">
        <v>3</v>
      </c>
      <c r="G42" s="23"/>
      <c r="H42" s="23">
        <v>1</v>
      </c>
      <c r="I42" s="23"/>
      <c r="J42" s="23"/>
      <c r="K42" s="23" t="s">
        <v>67</v>
      </c>
      <c r="L42" s="23" t="s">
        <v>68</v>
      </c>
      <c r="M42" s="21"/>
    </row>
    <row r="43" spans="1:13">
      <c r="A43" s="17">
        <v>44713</v>
      </c>
      <c r="B43" s="22">
        <v>0.35416666666666669</v>
      </c>
      <c r="C43" s="23">
        <v>12</v>
      </c>
      <c r="D43" s="23" t="s">
        <v>39</v>
      </c>
      <c r="E43" s="60">
        <v>36</v>
      </c>
      <c r="F43" s="23">
        <v>1</v>
      </c>
      <c r="G43" s="23">
        <v>5</v>
      </c>
      <c r="H43" s="23"/>
      <c r="I43" s="23"/>
      <c r="J43" s="23"/>
      <c r="K43" s="23"/>
      <c r="L43" s="23" t="s">
        <v>53</v>
      </c>
      <c r="M43" s="21"/>
    </row>
    <row r="44" spans="1:13">
      <c r="A44" s="17">
        <v>44714</v>
      </c>
      <c r="B44" s="22">
        <v>0.35416666666666669</v>
      </c>
      <c r="C44" s="23">
        <v>12</v>
      </c>
      <c r="D44" s="23" t="s">
        <v>39</v>
      </c>
      <c r="E44" s="60">
        <v>36</v>
      </c>
      <c r="F44" s="23">
        <v>1</v>
      </c>
      <c r="G44" s="23"/>
      <c r="H44" s="23"/>
      <c r="I44" s="23"/>
      <c r="J44" s="23"/>
      <c r="K44" s="23"/>
      <c r="L44" s="23" t="s">
        <v>30</v>
      </c>
      <c r="M44" s="21"/>
    </row>
    <row r="45" spans="1:13">
      <c r="A45" s="17">
        <v>44715</v>
      </c>
      <c r="B45" s="22">
        <v>0.35416666666666669</v>
      </c>
      <c r="C45" s="23">
        <v>14</v>
      </c>
      <c r="D45" s="23" t="s">
        <v>69</v>
      </c>
      <c r="E45" s="60">
        <v>40</v>
      </c>
      <c r="F45" s="23"/>
      <c r="G45" s="23"/>
      <c r="H45" s="23"/>
      <c r="I45" s="23"/>
      <c r="J45" s="23"/>
      <c r="K45" s="23" t="s">
        <v>42</v>
      </c>
      <c r="L45" s="23" t="s">
        <v>65</v>
      </c>
      <c r="M45" s="21"/>
    </row>
    <row r="46" spans="1:13">
      <c r="A46" s="17">
        <v>44716</v>
      </c>
      <c r="B46" s="22">
        <v>0.33333333333333331</v>
      </c>
      <c r="C46" s="23">
        <v>14</v>
      </c>
      <c r="D46" s="23" t="s">
        <v>25</v>
      </c>
      <c r="E46" s="60">
        <v>41</v>
      </c>
      <c r="F46" s="23"/>
      <c r="G46" s="23">
        <v>1</v>
      </c>
      <c r="H46" s="23"/>
      <c r="I46" s="23"/>
      <c r="J46" s="23"/>
      <c r="K46" s="23" t="s">
        <v>70</v>
      </c>
      <c r="L46" s="23" t="s">
        <v>57</v>
      </c>
      <c r="M46" s="21"/>
    </row>
    <row r="47" spans="1:13">
      <c r="A47" s="17">
        <v>44717</v>
      </c>
      <c r="B47" s="22">
        <v>0.35416666666666669</v>
      </c>
      <c r="C47" s="23">
        <v>14</v>
      </c>
      <c r="D47" s="23" t="s">
        <v>52</v>
      </c>
      <c r="E47" s="60">
        <v>50</v>
      </c>
      <c r="F47" s="23"/>
      <c r="G47" s="23"/>
      <c r="H47" s="23"/>
      <c r="I47" s="23"/>
      <c r="J47" s="23"/>
      <c r="K47" s="24" t="s">
        <v>255</v>
      </c>
      <c r="L47" s="23" t="s">
        <v>58</v>
      </c>
      <c r="M47" s="21"/>
    </row>
    <row r="48" spans="1:13">
      <c r="A48" s="17">
        <v>44718</v>
      </c>
      <c r="B48" s="22">
        <v>0.41666666666666669</v>
      </c>
      <c r="C48" s="23">
        <v>13</v>
      </c>
      <c r="D48" s="23" t="s">
        <v>39</v>
      </c>
      <c r="E48" s="60">
        <v>36</v>
      </c>
      <c r="F48" s="23">
        <v>5</v>
      </c>
      <c r="G48" s="23"/>
      <c r="H48" s="23"/>
      <c r="I48" s="23"/>
      <c r="J48" s="23"/>
      <c r="K48" s="23"/>
      <c r="L48" s="23" t="s">
        <v>68</v>
      </c>
      <c r="M48" s="21"/>
    </row>
    <row r="49" spans="1:13">
      <c r="A49" s="17">
        <v>44719</v>
      </c>
      <c r="B49" s="22">
        <v>0.33333333333333331</v>
      </c>
      <c r="C49" s="23">
        <v>12</v>
      </c>
      <c r="D49" s="23" t="s">
        <v>71</v>
      </c>
      <c r="E49" s="60">
        <v>32</v>
      </c>
      <c r="F49" s="23"/>
      <c r="G49" s="23">
        <v>8</v>
      </c>
      <c r="H49" s="23"/>
      <c r="I49" s="23"/>
      <c r="J49" s="23"/>
      <c r="K49" s="23"/>
      <c r="L49" s="23" t="s">
        <v>59</v>
      </c>
      <c r="M49" s="21"/>
    </row>
    <row r="50" spans="1:13">
      <c r="A50" s="17">
        <v>44720</v>
      </c>
      <c r="B50" s="22">
        <v>0.3125</v>
      </c>
      <c r="C50" s="23">
        <v>13</v>
      </c>
      <c r="D50" s="23" t="s">
        <v>71</v>
      </c>
      <c r="E50" s="60">
        <v>38</v>
      </c>
      <c r="F50" s="23"/>
      <c r="G50" s="23">
        <v>7</v>
      </c>
      <c r="H50" s="23"/>
      <c r="I50" s="23"/>
      <c r="J50" s="23"/>
      <c r="K50" s="23" t="s">
        <v>72</v>
      </c>
      <c r="L50" s="23" t="s">
        <v>73</v>
      </c>
      <c r="M50" s="21"/>
    </row>
    <row r="51" spans="1:13">
      <c r="A51" s="17">
        <v>44721</v>
      </c>
      <c r="B51" s="22">
        <v>0.35416666666666669</v>
      </c>
      <c r="C51" s="23">
        <v>13</v>
      </c>
      <c r="D51" s="23" t="s">
        <v>10</v>
      </c>
      <c r="E51" s="60">
        <v>30</v>
      </c>
      <c r="F51" s="23"/>
      <c r="G51" s="23">
        <v>3</v>
      </c>
      <c r="H51" s="23"/>
      <c r="I51" s="23"/>
      <c r="J51" s="23"/>
      <c r="K51" s="23"/>
      <c r="L51" s="23"/>
      <c r="M51" s="21"/>
    </row>
    <row r="52" spans="1:13">
      <c r="A52" s="17">
        <v>44722</v>
      </c>
      <c r="B52" s="22">
        <v>0.34375</v>
      </c>
      <c r="C52" s="23">
        <v>13</v>
      </c>
      <c r="D52" s="23" t="s">
        <v>39</v>
      </c>
      <c r="E52" s="60">
        <v>44</v>
      </c>
      <c r="F52" s="23"/>
      <c r="G52" s="23"/>
      <c r="H52" s="23"/>
      <c r="I52" s="23"/>
      <c r="J52" s="23"/>
      <c r="K52" s="23" t="s">
        <v>42</v>
      </c>
      <c r="L52" s="23" t="s">
        <v>74</v>
      </c>
      <c r="M52" s="21"/>
    </row>
    <row r="53" spans="1:13">
      <c r="A53" s="17">
        <v>44723</v>
      </c>
      <c r="B53" s="22">
        <v>0.35416666666666669</v>
      </c>
      <c r="C53" s="23">
        <v>14</v>
      </c>
      <c r="D53" s="23" t="s">
        <v>71</v>
      </c>
      <c r="E53" s="60">
        <v>34</v>
      </c>
      <c r="F53" s="23">
        <v>1</v>
      </c>
      <c r="G53" s="23">
        <v>9</v>
      </c>
      <c r="H53" s="23"/>
      <c r="I53" s="23"/>
      <c r="J53" s="23"/>
      <c r="K53" s="23"/>
      <c r="L53" s="23" t="s">
        <v>63</v>
      </c>
      <c r="M53" s="21"/>
    </row>
    <row r="54" spans="1:1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21">
      <c r="A55" s="10"/>
      <c r="B55" s="10"/>
      <c r="C55" s="10"/>
      <c r="D55" s="51" t="s">
        <v>198</v>
      </c>
      <c r="E55" s="10"/>
      <c r="F55" s="10">
        <f>SUM(F3:F53)</f>
        <v>16</v>
      </c>
      <c r="G55" s="10">
        <f>SUM(G3:G53)</f>
        <v>54</v>
      </c>
      <c r="H55" s="10">
        <f>SUM(H3:H53)</f>
        <v>1</v>
      </c>
      <c r="I55" s="10">
        <f>SUM(I3:I53)</f>
        <v>0</v>
      </c>
      <c r="J55" s="10">
        <f>SUM(J3:J53)</f>
        <v>0</v>
      </c>
      <c r="K55" s="10" t="s">
        <v>26</v>
      </c>
      <c r="L55" s="10"/>
      <c r="M55" s="10"/>
    </row>
  </sheetData>
  <conditionalFormatting sqref="M1:M2">
    <cfRule type="notContainsBlanks" dxfId="2" priority="2">
      <formula>LEN(TRIM(M1))&gt;0</formula>
    </cfRule>
  </conditionalFormatting>
  <pageMargins left="0.45" right="0.45" top="1" bottom="0.5" header="0.3" footer="0.3"/>
  <pageSetup fitToHeight="2" orientation="landscape" horizontalDpi="0" verticalDpi="0"/>
  <headerFooter>
    <oddHeader xml:space="preserve">&amp;C&amp;"Calibri,Bold"&amp;16Brooklyn Creek Watershed Society
Annual Smolt Count - 2022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091B-FC4D-7440-B847-DD8956AF4ED9}">
  <sheetPr>
    <pageSetUpPr fitToPage="1"/>
  </sheetPr>
  <dimension ref="A1:L96"/>
  <sheetViews>
    <sheetView view="pageLayout" topLeftCell="A32" workbookViewId="0">
      <selection activeCell="I12" sqref="I12"/>
    </sheetView>
  </sheetViews>
  <sheetFormatPr baseColWidth="10" defaultColWidth="10.6640625" defaultRowHeight="16"/>
  <cols>
    <col min="1" max="1" width="6.83203125" customWidth="1"/>
    <col min="2" max="2" width="8.83203125" bestFit="1" customWidth="1"/>
    <col min="3" max="3" width="8.5" bestFit="1" customWidth="1"/>
    <col min="4" max="4" width="12.1640625" bestFit="1" customWidth="1"/>
    <col min="5" max="5" width="6.83203125" bestFit="1" customWidth="1"/>
    <col min="6" max="6" width="7.83203125" bestFit="1" customWidth="1"/>
    <col min="7" max="7" width="6.1640625" bestFit="1" customWidth="1"/>
    <col min="8" max="8" width="7.33203125" bestFit="1" customWidth="1"/>
    <col min="9" max="9" width="6.83203125" bestFit="1" customWidth="1"/>
    <col min="10" max="10" width="24.33203125" bestFit="1" customWidth="1"/>
    <col min="11" max="11" width="20.5" customWidth="1"/>
  </cols>
  <sheetData>
    <row r="1" spans="1:12" s="16" customFormat="1" ht="34">
      <c r="A1" s="13" t="s">
        <v>0</v>
      </c>
      <c r="B1" s="13" t="s">
        <v>1</v>
      </c>
      <c r="C1" s="13" t="s">
        <v>2</v>
      </c>
      <c r="D1" s="13" t="s">
        <v>75</v>
      </c>
      <c r="E1" s="13" t="s">
        <v>3</v>
      </c>
      <c r="F1" s="13" t="s">
        <v>79</v>
      </c>
      <c r="G1" s="13" t="s">
        <v>76</v>
      </c>
      <c r="H1" s="13" t="s">
        <v>77</v>
      </c>
      <c r="I1" s="13" t="s">
        <v>80</v>
      </c>
      <c r="J1" s="14" t="s">
        <v>81</v>
      </c>
      <c r="K1" s="13" t="s">
        <v>4</v>
      </c>
      <c r="L1" s="15"/>
    </row>
    <row r="2" spans="1:12">
      <c r="A2" s="3"/>
      <c r="B2" s="4"/>
      <c r="C2" s="2"/>
      <c r="D2" s="2"/>
      <c r="E2" s="2"/>
      <c r="F2" s="2"/>
      <c r="G2" s="2"/>
      <c r="H2" s="2"/>
      <c r="I2" s="2"/>
      <c r="J2" s="1"/>
      <c r="K2" s="2"/>
      <c r="L2" s="1"/>
    </row>
    <row r="3" spans="1:12">
      <c r="A3" s="17">
        <v>45045</v>
      </c>
      <c r="B3" s="54">
        <v>0.3125</v>
      </c>
      <c r="C3" s="55" t="s">
        <v>170</v>
      </c>
      <c r="D3" s="56" t="s">
        <v>123</v>
      </c>
      <c r="E3" s="19">
        <v>27</v>
      </c>
      <c r="F3" s="19"/>
      <c r="G3" s="19"/>
      <c r="H3" s="19"/>
      <c r="I3" s="19"/>
      <c r="J3" s="19"/>
      <c r="K3" s="19" t="s">
        <v>171</v>
      </c>
      <c r="L3" s="45"/>
    </row>
    <row r="4" spans="1:12">
      <c r="A4" s="17">
        <v>45046</v>
      </c>
      <c r="B4" s="54">
        <v>0.375</v>
      </c>
      <c r="C4" s="55" t="s">
        <v>170</v>
      </c>
      <c r="D4" s="56" t="s">
        <v>101</v>
      </c>
      <c r="E4" s="23">
        <v>25</v>
      </c>
      <c r="F4" s="23">
        <v>3</v>
      </c>
      <c r="G4" s="23"/>
      <c r="H4" s="23"/>
      <c r="I4" s="23"/>
      <c r="J4" s="23"/>
      <c r="K4" s="23" t="s">
        <v>172</v>
      </c>
      <c r="L4" s="46"/>
    </row>
    <row r="5" spans="1:12">
      <c r="A5" s="17"/>
      <c r="B5" s="54">
        <v>0.75</v>
      </c>
      <c r="C5" s="55"/>
      <c r="D5" s="56" t="s">
        <v>174</v>
      </c>
      <c r="E5" s="23">
        <v>25</v>
      </c>
      <c r="F5" s="23"/>
      <c r="G5" s="23"/>
      <c r="H5" s="23"/>
      <c r="I5" s="23"/>
      <c r="J5" s="23"/>
      <c r="K5" s="23" t="s">
        <v>173</v>
      </c>
      <c r="L5" s="46"/>
    </row>
    <row r="6" spans="1:12">
      <c r="A6" s="17">
        <v>45047</v>
      </c>
      <c r="B6" s="54">
        <v>0.3125</v>
      </c>
      <c r="C6" s="55">
        <v>11</v>
      </c>
      <c r="D6" s="56" t="s">
        <v>101</v>
      </c>
      <c r="E6" s="23">
        <v>26</v>
      </c>
      <c r="F6" s="23"/>
      <c r="G6" s="23"/>
      <c r="H6" s="23"/>
      <c r="I6" s="23"/>
      <c r="J6" s="23"/>
      <c r="K6" s="23" t="s">
        <v>53</v>
      </c>
      <c r="L6" s="46"/>
    </row>
    <row r="7" spans="1:12">
      <c r="A7" s="17"/>
      <c r="B7" s="57">
        <v>0.65972222222222221</v>
      </c>
      <c r="C7" s="55">
        <v>16</v>
      </c>
      <c r="D7" s="56" t="s">
        <v>175</v>
      </c>
      <c r="E7" s="23">
        <v>25</v>
      </c>
      <c r="F7" s="23">
        <v>5</v>
      </c>
      <c r="G7" s="23">
        <v>1</v>
      </c>
      <c r="H7" s="23">
        <v>7</v>
      </c>
      <c r="I7" s="23"/>
      <c r="J7" s="23" t="s">
        <v>176</v>
      </c>
      <c r="K7" s="23" t="s">
        <v>220</v>
      </c>
      <c r="L7" s="46"/>
    </row>
    <row r="8" spans="1:12">
      <c r="A8" s="17">
        <v>45048</v>
      </c>
      <c r="B8" s="54">
        <v>0.375</v>
      </c>
      <c r="C8" s="55">
        <v>11</v>
      </c>
      <c r="D8" s="56" t="s">
        <v>123</v>
      </c>
      <c r="E8" s="23">
        <v>24</v>
      </c>
      <c r="F8" s="23">
        <v>4</v>
      </c>
      <c r="G8" s="23"/>
      <c r="H8" s="23"/>
      <c r="I8" s="23"/>
      <c r="J8" s="23"/>
      <c r="K8" s="23" t="s">
        <v>177</v>
      </c>
      <c r="L8" s="46"/>
    </row>
    <row r="9" spans="1:12">
      <c r="A9" s="17"/>
      <c r="B9" s="54">
        <v>0.70138888888888884</v>
      </c>
      <c r="C9" s="55">
        <v>15</v>
      </c>
      <c r="D9" s="56" t="s">
        <v>123</v>
      </c>
      <c r="E9" s="23">
        <v>25</v>
      </c>
      <c r="F9" s="23">
        <v>3</v>
      </c>
      <c r="G9" s="23"/>
      <c r="H9" s="23"/>
      <c r="I9" s="23"/>
      <c r="J9" s="23"/>
      <c r="K9" s="23" t="s">
        <v>178</v>
      </c>
      <c r="L9" s="46"/>
    </row>
    <row r="10" spans="1:12">
      <c r="A10" s="17">
        <v>45049</v>
      </c>
      <c r="B10" s="54">
        <v>0.27083333333333331</v>
      </c>
      <c r="C10" s="55">
        <v>12</v>
      </c>
      <c r="D10" s="56" t="s">
        <v>123</v>
      </c>
      <c r="E10" s="23">
        <v>25</v>
      </c>
      <c r="F10" s="23">
        <v>149</v>
      </c>
      <c r="G10" s="23"/>
      <c r="H10" s="23"/>
      <c r="I10" s="23"/>
      <c r="J10" s="23" t="s">
        <v>245</v>
      </c>
      <c r="K10" s="23" t="s">
        <v>180</v>
      </c>
      <c r="L10" s="46"/>
    </row>
    <row r="11" spans="1:12">
      <c r="A11" s="17"/>
      <c r="B11" s="54">
        <v>0.79166666666666663</v>
      </c>
      <c r="C11" s="55"/>
      <c r="D11" s="56"/>
      <c r="E11" s="23"/>
      <c r="F11" s="23">
        <f>24+6</f>
        <v>30</v>
      </c>
      <c r="G11" s="23"/>
      <c r="H11" s="23"/>
      <c r="I11" s="23"/>
      <c r="J11" s="23" t="s">
        <v>117</v>
      </c>
      <c r="K11" s="23" t="s">
        <v>181</v>
      </c>
      <c r="L11" s="46"/>
    </row>
    <row r="12" spans="1:12">
      <c r="A12" s="17">
        <v>45050</v>
      </c>
      <c r="B12" s="54">
        <v>0.3298611111111111</v>
      </c>
      <c r="C12" s="55">
        <v>12.5</v>
      </c>
      <c r="D12" s="56" t="s">
        <v>223</v>
      </c>
      <c r="E12" s="23">
        <v>27</v>
      </c>
      <c r="F12" s="23">
        <v>162</v>
      </c>
      <c r="G12" s="23"/>
      <c r="H12" s="23"/>
      <c r="I12" s="23"/>
      <c r="J12" s="23" t="s">
        <v>182</v>
      </c>
      <c r="K12" s="23" t="s">
        <v>183</v>
      </c>
      <c r="L12" s="46"/>
    </row>
    <row r="13" spans="1:12">
      <c r="A13" s="17"/>
      <c r="B13" s="54">
        <v>0.66666666666666663</v>
      </c>
      <c r="C13" s="55"/>
      <c r="D13" s="56"/>
      <c r="E13" s="23"/>
      <c r="F13" s="23">
        <v>9</v>
      </c>
      <c r="G13" s="23"/>
      <c r="H13" s="23"/>
      <c r="I13" s="23"/>
      <c r="J13" s="23" t="s">
        <v>184</v>
      </c>
      <c r="K13" s="23" t="s">
        <v>185</v>
      </c>
      <c r="L13" s="46"/>
    </row>
    <row r="14" spans="1:12">
      <c r="A14" s="17">
        <v>45051</v>
      </c>
      <c r="B14" s="54">
        <v>0.32291666666666669</v>
      </c>
      <c r="C14" s="55">
        <v>13</v>
      </c>
      <c r="D14" s="56" t="s">
        <v>98</v>
      </c>
      <c r="E14" s="23">
        <v>44</v>
      </c>
      <c r="F14" s="23">
        <v>347</v>
      </c>
      <c r="G14" s="23"/>
      <c r="H14" s="23"/>
      <c r="I14" s="23"/>
      <c r="J14" s="23" t="s">
        <v>246</v>
      </c>
      <c r="K14" s="52" t="s">
        <v>189</v>
      </c>
      <c r="L14" s="46"/>
    </row>
    <row r="15" spans="1:12">
      <c r="A15" s="17"/>
      <c r="B15" s="57" t="s">
        <v>190</v>
      </c>
      <c r="C15" s="55"/>
      <c r="D15" s="56"/>
      <c r="E15" s="23"/>
      <c r="F15" s="23"/>
      <c r="G15" s="23"/>
      <c r="H15" s="23"/>
      <c r="I15" s="23"/>
      <c r="J15" s="23" t="s">
        <v>192</v>
      </c>
      <c r="K15" s="23" t="s">
        <v>191</v>
      </c>
      <c r="L15" s="46"/>
    </row>
    <row r="16" spans="1:12">
      <c r="A16" s="17">
        <v>45052</v>
      </c>
      <c r="B16" s="54">
        <v>0.33333333333333331</v>
      </c>
      <c r="C16" s="55">
        <v>12</v>
      </c>
      <c r="D16" s="56" t="s">
        <v>98</v>
      </c>
      <c r="E16" s="23">
        <v>37</v>
      </c>
      <c r="F16" s="23">
        <v>56</v>
      </c>
      <c r="G16" s="23">
        <v>1</v>
      </c>
      <c r="H16" s="23"/>
      <c r="I16" s="23"/>
      <c r="J16" s="23" t="s">
        <v>194</v>
      </c>
      <c r="K16" s="23" t="s">
        <v>193</v>
      </c>
      <c r="L16" s="46"/>
    </row>
    <row r="17" spans="1:12">
      <c r="A17" s="17"/>
      <c r="B17" s="54">
        <v>0.72916666666666663</v>
      </c>
      <c r="C17" s="55">
        <v>13</v>
      </c>
      <c r="D17" s="56"/>
      <c r="E17" s="23"/>
      <c r="F17" s="23">
        <v>11</v>
      </c>
      <c r="G17" s="23"/>
      <c r="H17" s="23"/>
      <c r="I17" s="23"/>
      <c r="J17" s="23"/>
      <c r="K17" s="23" t="s">
        <v>15</v>
      </c>
      <c r="L17" s="46"/>
    </row>
    <row r="18" spans="1:12">
      <c r="A18" s="17">
        <v>45053</v>
      </c>
      <c r="B18" s="54">
        <v>0.34375</v>
      </c>
      <c r="C18" s="55">
        <v>11</v>
      </c>
      <c r="D18" s="56" t="s">
        <v>100</v>
      </c>
      <c r="E18" s="23">
        <v>32</v>
      </c>
      <c r="F18" s="23"/>
      <c r="G18" s="23">
        <v>1</v>
      </c>
      <c r="H18" s="23"/>
      <c r="I18" s="23"/>
      <c r="J18" s="21" t="s">
        <v>8</v>
      </c>
      <c r="K18" s="23" t="s">
        <v>195</v>
      </c>
      <c r="L18" s="46"/>
    </row>
    <row r="19" spans="1:12">
      <c r="A19" s="17"/>
      <c r="B19" s="54">
        <v>0.79861111111111116</v>
      </c>
      <c r="C19" s="55">
        <v>13</v>
      </c>
      <c r="D19" s="56" t="s">
        <v>123</v>
      </c>
      <c r="E19" s="23"/>
      <c r="F19" s="23">
        <v>1</v>
      </c>
      <c r="G19" s="23"/>
      <c r="H19" s="23"/>
      <c r="I19" s="23"/>
      <c r="J19" s="21"/>
      <c r="K19" s="23" t="s">
        <v>15</v>
      </c>
      <c r="L19" s="46"/>
    </row>
    <row r="20" spans="1:12">
      <c r="A20" s="17">
        <v>45054</v>
      </c>
      <c r="B20" s="54">
        <v>0.33333333333333331</v>
      </c>
      <c r="C20" s="55">
        <v>11</v>
      </c>
      <c r="D20" s="56" t="s">
        <v>123</v>
      </c>
      <c r="E20" s="23">
        <v>28</v>
      </c>
      <c r="F20" s="23">
        <v>8</v>
      </c>
      <c r="G20" s="23"/>
      <c r="H20" s="23"/>
      <c r="I20" s="23"/>
      <c r="J20" s="23"/>
      <c r="K20" s="23" t="s">
        <v>197</v>
      </c>
      <c r="L20" s="46"/>
    </row>
    <row r="21" spans="1:12">
      <c r="A21" s="17"/>
      <c r="B21" s="54">
        <v>0.63541666666666663</v>
      </c>
      <c r="C21" s="55">
        <v>13</v>
      </c>
      <c r="D21" s="56" t="s">
        <v>123</v>
      </c>
      <c r="E21" s="23">
        <v>28</v>
      </c>
      <c r="F21" s="23">
        <v>106</v>
      </c>
      <c r="G21" s="23">
        <v>1</v>
      </c>
      <c r="H21" s="23"/>
      <c r="I21" s="23"/>
      <c r="J21" s="23" t="s">
        <v>184</v>
      </c>
      <c r="K21" s="23" t="s">
        <v>205</v>
      </c>
      <c r="L21" s="46"/>
    </row>
    <row r="22" spans="1:12">
      <c r="A22" s="17">
        <v>45055</v>
      </c>
      <c r="B22" s="54">
        <v>0.35416666666666669</v>
      </c>
      <c r="C22" s="55">
        <v>12</v>
      </c>
      <c r="D22" s="56" t="s">
        <v>123</v>
      </c>
      <c r="E22" s="23">
        <v>27</v>
      </c>
      <c r="F22" s="23"/>
      <c r="G22" s="23"/>
      <c r="H22" s="23"/>
      <c r="I22" s="23"/>
      <c r="J22" s="23" t="s">
        <v>244</v>
      </c>
      <c r="K22" s="23" t="s">
        <v>35</v>
      </c>
      <c r="L22" s="46"/>
    </row>
    <row r="23" spans="1:12">
      <c r="A23" s="17"/>
      <c r="B23" s="54">
        <v>0.69791666666666663</v>
      </c>
      <c r="C23" s="55">
        <v>14</v>
      </c>
      <c r="D23" s="56" t="s">
        <v>123</v>
      </c>
      <c r="E23" s="23">
        <v>27</v>
      </c>
      <c r="F23" s="23">
        <f>258+10</f>
        <v>268</v>
      </c>
      <c r="G23" s="23">
        <v>1</v>
      </c>
      <c r="H23" s="23"/>
      <c r="I23" s="23"/>
      <c r="J23" s="24"/>
      <c r="K23" s="23" t="s">
        <v>199</v>
      </c>
      <c r="L23" s="46"/>
    </row>
    <row r="24" spans="1:12">
      <c r="A24" s="17">
        <v>45056</v>
      </c>
      <c r="B24" s="54">
        <v>0.28472222222222221</v>
      </c>
      <c r="C24" s="55">
        <v>10</v>
      </c>
      <c r="D24" s="56" t="s">
        <v>123</v>
      </c>
      <c r="E24" s="23">
        <v>26</v>
      </c>
      <c r="F24" s="23">
        <v>151</v>
      </c>
      <c r="G24" s="23">
        <v>1</v>
      </c>
      <c r="H24" s="23"/>
      <c r="I24" s="23"/>
      <c r="J24" s="23" t="s">
        <v>184</v>
      </c>
      <c r="K24" s="23" t="s">
        <v>200</v>
      </c>
      <c r="L24" s="46"/>
    </row>
    <row r="25" spans="1:12">
      <c r="A25" s="17"/>
      <c r="B25" s="54">
        <v>0.73958333333333337</v>
      </c>
      <c r="C25" s="55">
        <v>13.5</v>
      </c>
      <c r="D25" s="56" t="s">
        <v>123</v>
      </c>
      <c r="E25" s="23">
        <v>26</v>
      </c>
      <c r="F25" s="23">
        <v>1</v>
      </c>
      <c r="G25" s="23">
        <v>1</v>
      </c>
      <c r="H25" s="23"/>
      <c r="I25" s="23"/>
      <c r="J25" s="24" t="s">
        <v>201</v>
      </c>
      <c r="K25" s="52" t="s">
        <v>202</v>
      </c>
      <c r="L25" s="46"/>
    </row>
    <row r="26" spans="1:12">
      <c r="A26" s="17">
        <v>45057</v>
      </c>
      <c r="B26" s="54">
        <v>0.3263888888888889</v>
      </c>
      <c r="C26" s="55">
        <v>12</v>
      </c>
      <c r="D26" s="56" t="s">
        <v>123</v>
      </c>
      <c r="E26" s="23">
        <v>26</v>
      </c>
      <c r="F26" s="23">
        <v>7</v>
      </c>
      <c r="G26" s="23"/>
      <c r="H26" s="23"/>
      <c r="I26" s="23"/>
      <c r="J26" s="24"/>
      <c r="K26" s="23" t="s">
        <v>203</v>
      </c>
      <c r="L26" s="46"/>
    </row>
    <row r="27" spans="1:12">
      <c r="A27" s="59"/>
      <c r="B27" s="54">
        <v>0.77083333333333337</v>
      </c>
      <c r="C27" s="55"/>
      <c r="D27" s="56"/>
      <c r="E27" s="23"/>
      <c r="F27" s="23"/>
      <c r="G27" s="23"/>
      <c r="H27" s="23"/>
      <c r="I27" s="23"/>
      <c r="J27" s="23"/>
      <c r="K27" s="23" t="s">
        <v>196</v>
      </c>
      <c r="L27" s="46"/>
    </row>
    <row r="28" spans="1:12">
      <c r="A28" s="17">
        <v>45058</v>
      </c>
      <c r="B28" s="54">
        <v>0.35416666666666669</v>
      </c>
      <c r="C28" s="55">
        <v>11.5</v>
      </c>
      <c r="D28" s="56" t="s">
        <v>123</v>
      </c>
      <c r="E28" s="23">
        <v>25</v>
      </c>
      <c r="F28" s="23"/>
      <c r="G28" s="23"/>
      <c r="H28" s="23"/>
      <c r="I28" s="23"/>
      <c r="J28" s="23" t="s">
        <v>247</v>
      </c>
      <c r="K28" s="23" t="s">
        <v>204</v>
      </c>
      <c r="L28" s="46"/>
    </row>
    <row r="29" spans="1:12">
      <c r="A29" s="17"/>
      <c r="B29" s="54">
        <v>0.78541666666666676</v>
      </c>
      <c r="C29" s="55">
        <v>14</v>
      </c>
      <c r="D29" s="56" t="s">
        <v>123</v>
      </c>
      <c r="E29" s="23">
        <v>24</v>
      </c>
      <c r="F29" s="23">
        <v>4</v>
      </c>
      <c r="G29" s="23"/>
      <c r="H29" s="23"/>
      <c r="I29" s="23"/>
      <c r="J29" s="23" t="s">
        <v>206</v>
      </c>
      <c r="K29" s="23" t="s">
        <v>15</v>
      </c>
      <c r="L29" s="46"/>
    </row>
    <row r="30" spans="1:12">
      <c r="A30" s="17">
        <v>45059</v>
      </c>
      <c r="B30" s="53" t="s">
        <v>207</v>
      </c>
      <c r="C30" s="55">
        <v>13</v>
      </c>
      <c r="D30" s="56" t="s">
        <v>123</v>
      </c>
      <c r="E30" s="23">
        <v>24</v>
      </c>
      <c r="F30" s="23">
        <v>20</v>
      </c>
      <c r="G30" s="23"/>
      <c r="H30" s="23"/>
      <c r="I30" s="23"/>
      <c r="J30" s="23"/>
      <c r="K30" s="23" t="s">
        <v>208</v>
      </c>
      <c r="L30" s="46"/>
    </row>
    <row r="31" spans="1:12">
      <c r="A31" s="17"/>
      <c r="B31" s="54">
        <v>0.79166666666666663</v>
      </c>
      <c r="C31" s="55"/>
      <c r="D31" s="56"/>
      <c r="E31" s="23"/>
      <c r="F31" s="23"/>
      <c r="G31" s="23"/>
      <c r="H31" s="23"/>
      <c r="I31" s="23"/>
      <c r="J31" s="23"/>
      <c r="K31" s="23" t="s">
        <v>15</v>
      </c>
      <c r="L31" s="46"/>
    </row>
    <row r="32" spans="1:12">
      <c r="A32" s="17">
        <v>45060</v>
      </c>
      <c r="B32" s="54">
        <v>0.35833333333333334</v>
      </c>
      <c r="C32" s="55">
        <v>14</v>
      </c>
      <c r="D32" s="56" t="s">
        <v>123</v>
      </c>
      <c r="E32" s="23">
        <v>24</v>
      </c>
      <c r="F32" s="23">
        <v>34</v>
      </c>
      <c r="G32" s="23"/>
      <c r="H32" s="23"/>
      <c r="I32" s="23"/>
      <c r="J32" s="23" t="s">
        <v>212</v>
      </c>
      <c r="K32" s="23" t="s">
        <v>213</v>
      </c>
      <c r="L32" s="46"/>
    </row>
    <row r="33" spans="1:12">
      <c r="A33" s="17"/>
      <c r="B33" s="54">
        <v>0.77083333333333337</v>
      </c>
      <c r="C33" s="55"/>
      <c r="D33" s="56"/>
      <c r="E33" s="23"/>
      <c r="F33" s="23">
        <v>14</v>
      </c>
      <c r="G33" s="23"/>
      <c r="H33" s="23"/>
      <c r="I33" s="23"/>
      <c r="J33" s="23" t="s">
        <v>214</v>
      </c>
      <c r="K33" s="23" t="s">
        <v>173</v>
      </c>
      <c r="L33" s="46"/>
    </row>
    <row r="34" spans="1:12">
      <c r="A34" s="17">
        <v>45061</v>
      </c>
      <c r="B34" s="54">
        <v>0.33333333333333331</v>
      </c>
      <c r="C34" s="55">
        <v>16</v>
      </c>
      <c r="D34" s="56" t="s">
        <v>123</v>
      </c>
      <c r="E34" s="23">
        <v>24</v>
      </c>
      <c r="F34" s="23">
        <v>152</v>
      </c>
      <c r="G34" s="23">
        <v>1</v>
      </c>
      <c r="H34" s="23"/>
      <c r="I34" s="23"/>
      <c r="J34" s="23" t="s">
        <v>209</v>
      </c>
      <c r="K34" s="23" t="s">
        <v>210</v>
      </c>
      <c r="L34" s="46"/>
    </row>
    <row r="35" spans="1:12">
      <c r="A35" s="17"/>
      <c r="B35" s="54">
        <v>0.54166666666666663</v>
      </c>
      <c r="C35" s="55"/>
      <c r="D35" s="56"/>
      <c r="E35" s="23"/>
      <c r="F35" s="23">
        <v>300</v>
      </c>
      <c r="G35" s="23">
        <v>1</v>
      </c>
      <c r="H35" s="23"/>
      <c r="I35" s="23"/>
      <c r="J35" s="23" t="s">
        <v>217</v>
      </c>
      <c r="K35" s="23" t="s">
        <v>211</v>
      </c>
      <c r="L35" s="46"/>
    </row>
    <row r="36" spans="1:12">
      <c r="A36" s="17"/>
      <c r="B36" s="54">
        <v>0.64583333333333337</v>
      </c>
      <c r="C36" s="55">
        <v>18</v>
      </c>
      <c r="D36" s="56" t="s">
        <v>123</v>
      </c>
      <c r="E36" s="23">
        <v>25</v>
      </c>
      <c r="F36" s="23">
        <v>8</v>
      </c>
      <c r="G36" s="23"/>
      <c r="H36" s="23"/>
      <c r="I36" s="23"/>
      <c r="J36" s="23" t="s">
        <v>215</v>
      </c>
      <c r="K36" s="23" t="s">
        <v>216</v>
      </c>
      <c r="L36" s="46"/>
    </row>
    <row r="37" spans="1:12">
      <c r="A37" s="17"/>
      <c r="B37" s="54">
        <v>0.85416666666666663</v>
      </c>
      <c r="C37" s="55"/>
      <c r="D37" s="56"/>
      <c r="E37" s="23"/>
      <c r="F37" s="23"/>
      <c r="G37" s="23">
        <v>1</v>
      </c>
      <c r="H37" s="23"/>
      <c r="I37" s="23"/>
      <c r="J37" s="23" t="s">
        <v>218</v>
      </c>
      <c r="K37" s="23" t="s">
        <v>219</v>
      </c>
      <c r="L37" s="46"/>
    </row>
    <row r="38" spans="1:12">
      <c r="A38" s="17">
        <v>45062</v>
      </c>
      <c r="B38" s="54">
        <v>0.35416666666666669</v>
      </c>
      <c r="C38" s="55">
        <v>25</v>
      </c>
      <c r="D38" s="56" t="s">
        <v>123</v>
      </c>
      <c r="E38" s="23">
        <v>24</v>
      </c>
      <c r="F38" s="23"/>
      <c r="G38" s="23"/>
      <c r="H38" s="23"/>
      <c r="I38" s="23"/>
      <c r="J38" s="23"/>
      <c r="K38" s="23" t="s">
        <v>221</v>
      </c>
      <c r="L38" s="46"/>
    </row>
    <row r="39" spans="1:12">
      <c r="A39" s="17"/>
      <c r="B39" s="54">
        <v>0.66666666666666663</v>
      </c>
      <c r="C39" s="55">
        <v>18</v>
      </c>
      <c r="D39" s="56" t="s">
        <v>123</v>
      </c>
      <c r="E39" s="23">
        <v>23.5</v>
      </c>
      <c r="F39" s="23">
        <v>111</v>
      </c>
      <c r="G39" s="23">
        <v>2</v>
      </c>
      <c r="H39" s="23"/>
      <c r="I39" s="23"/>
      <c r="J39" s="23" t="s">
        <v>222</v>
      </c>
      <c r="K39" s="23" t="s">
        <v>178</v>
      </c>
      <c r="L39" s="46"/>
    </row>
    <row r="40" spans="1:12">
      <c r="A40" s="17">
        <v>45063</v>
      </c>
      <c r="B40" s="54">
        <v>0.34027777777777773</v>
      </c>
      <c r="C40" s="55">
        <v>15</v>
      </c>
      <c r="D40" s="56" t="s">
        <v>123</v>
      </c>
      <c r="E40" s="23">
        <v>24</v>
      </c>
      <c r="F40" s="23">
        <v>12</v>
      </c>
      <c r="G40" s="23">
        <v>2</v>
      </c>
      <c r="H40" s="23"/>
      <c r="I40" s="23"/>
      <c r="J40" s="23" t="s">
        <v>182</v>
      </c>
      <c r="K40" s="23" t="s">
        <v>224</v>
      </c>
      <c r="L40" s="46"/>
    </row>
    <row r="41" spans="1:12">
      <c r="A41" s="17"/>
      <c r="B41" s="54">
        <v>0.80555555555555547</v>
      </c>
      <c r="C41" s="55">
        <v>16</v>
      </c>
      <c r="D41" s="56" t="s">
        <v>123</v>
      </c>
      <c r="E41" s="23"/>
      <c r="F41" s="23">
        <f>511-12+74</f>
        <v>573</v>
      </c>
      <c r="G41" s="23">
        <v>2</v>
      </c>
      <c r="H41" s="23"/>
      <c r="I41" s="23"/>
      <c r="J41" s="23" t="s">
        <v>182</v>
      </c>
      <c r="K41" s="23" t="s">
        <v>225</v>
      </c>
      <c r="L41" s="46"/>
    </row>
    <row r="42" spans="1:12">
      <c r="A42" s="17">
        <v>45064</v>
      </c>
      <c r="B42" s="54">
        <v>0.33333333333333331</v>
      </c>
      <c r="C42" s="55">
        <v>15</v>
      </c>
      <c r="D42" s="56" t="s">
        <v>123</v>
      </c>
      <c r="E42" s="23">
        <v>23</v>
      </c>
      <c r="F42" s="23">
        <v>12</v>
      </c>
      <c r="G42" s="23">
        <v>1</v>
      </c>
      <c r="H42" s="23"/>
      <c r="I42" s="23"/>
      <c r="J42" s="23" t="s">
        <v>226</v>
      </c>
      <c r="K42" s="23" t="s">
        <v>227</v>
      </c>
      <c r="L42" s="46"/>
    </row>
    <row r="43" spans="1:12">
      <c r="A43" s="17"/>
      <c r="B43" s="54"/>
      <c r="C43" s="55"/>
      <c r="D43" s="56"/>
      <c r="E43" s="23"/>
      <c r="F43" s="23">
        <v>127</v>
      </c>
      <c r="G43" s="23"/>
      <c r="H43" s="23"/>
      <c r="I43" s="23"/>
      <c r="J43" s="23"/>
      <c r="K43" s="23" t="s">
        <v>196</v>
      </c>
      <c r="L43" s="46"/>
    </row>
    <row r="44" spans="1:12">
      <c r="A44" s="17">
        <v>45065</v>
      </c>
      <c r="B44" s="54">
        <v>0.32291666666666669</v>
      </c>
      <c r="C44" s="55">
        <v>15</v>
      </c>
      <c r="D44" s="56" t="s">
        <v>123</v>
      </c>
      <c r="E44" s="23">
        <v>20</v>
      </c>
      <c r="F44" s="23">
        <v>7</v>
      </c>
      <c r="G44" s="23"/>
      <c r="H44" s="23"/>
      <c r="I44" s="23"/>
      <c r="J44" s="23" t="s">
        <v>226</v>
      </c>
      <c r="K44" s="23" t="s">
        <v>43</v>
      </c>
      <c r="L44" s="46"/>
    </row>
    <row r="45" spans="1:12">
      <c r="A45" s="17"/>
      <c r="B45" s="54">
        <v>0.69791666666666663</v>
      </c>
      <c r="C45" s="55">
        <v>17</v>
      </c>
      <c r="D45" s="56" t="s">
        <v>123</v>
      </c>
      <c r="E45" s="23">
        <v>22</v>
      </c>
      <c r="F45" s="23">
        <v>2</v>
      </c>
      <c r="G45" s="23"/>
      <c r="H45" s="23"/>
      <c r="I45" s="23"/>
      <c r="J45" s="23" t="s">
        <v>182</v>
      </c>
      <c r="K45" s="23" t="s">
        <v>228</v>
      </c>
      <c r="L45" s="46"/>
    </row>
    <row r="46" spans="1:12">
      <c r="A46" s="17">
        <v>45066</v>
      </c>
      <c r="B46" s="54">
        <v>0.33333333333333331</v>
      </c>
      <c r="C46" s="55">
        <v>15</v>
      </c>
      <c r="D46" s="56" t="s">
        <v>123</v>
      </c>
      <c r="E46" s="23">
        <v>21</v>
      </c>
      <c r="F46" s="23">
        <v>4</v>
      </c>
      <c r="G46" s="23"/>
      <c r="H46" s="23"/>
      <c r="I46" s="23"/>
      <c r="J46" s="23"/>
      <c r="K46" s="23" t="s">
        <v>228</v>
      </c>
      <c r="L46" s="46"/>
    </row>
    <row r="47" spans="1:12">
      <c r="A47" s="17"/>
      <c r="B47" s="54">
        <v>0.70833333333333337</v>
      </c>
      <c r="C47" s="55">
        <v>15</v>
      </c>
      <c r="D47" s="56" t="s">
        <v>123</v>
      </c>
      <c r="E47" s="23">
        <v>21</v>
      </c>
      <c r="F47" s="23">
        <v>5</v>
      </c>
      <c r="G47" s="23"/>
      <c r="H47" s="23"/>
      <c r="I47" s="23"/>
      <c r="J47" s="23"/>
      <c r="K47" s="23" t="s">
        <v>229</v>
      </c>
      <c r="L47" s="46"/>
    </row>
    <row r="48" spans="1:12">
      <c r="A48" s="17">
        <v>45067</v>
      </c>
      <c r="B48" s="54">
        <v>0.31527777777777777</v>
      </c>
      <c r="C48" s="55">
        <v>14</v>
      </c>
      <c r="D48" s="56" t="s">
        <v>223</v>
      </c>
      <c r="E48" s="23">
        <v>20</v>
      </c>
      <c r="F48" s="23">
        <v>2</v>
      </c>
      <c r="G48" s="23"/>
      <c r="H48" s="23"/>
      <c r="I48" s="23"/>
      <c r="J48" s="23"/>
      <c r="K48" s="23" t="s">
        <v>230</v>
      </c>
      <c r="L48" s="46"/>
    </row>
    <row r="49" spans="1:12">
      <c r="A49" s="17"/>
      <c r="B49" s="54">
        <v>0.6875</v>
      </c>
      <c r="C49" s="55">
        <v>14</v>
      </c>
      <c r="D49" s="56" t="s">
        <v>223</v>
      </c>
      <c r="E49" s="23">
        <v>20</v>
      </c>
      <c r="F49" s="23">
        <v>1</v>
      </c>
      <c r="G49" s="23"/>
      <c r="H49" s="23"/>
      <c r="I49" s="23"/>
      <c r="J49" s="23" t="s">
        <v>182</v>
      </c>
      <c r="K49" s="23" t="s">
        <v>231</v>
      </c>
      <c r="L49" s="46"/>
    </row>
    <row r="50" spans="1:12">
      <c r="A50" s="17">
        <v>45068</v>
      </c>
      <c r="B50" s="54">
        <v>0.33333333333333331</v>
      </c>
      <c r="C50" s="55">
        <v>12</v>
      </c>
      <c r="D50" s="56" t="s">
        <v>123</v>
      </c>
      <c r="E50" s="23">
        <v>19</v>
      </c>
      <c r="F50" s="23"/>
      <c r="G50" s="23"/>
      <c r="H50" s="23"/>
      <c r="I50" s="23"/>
      <c r="J50" s="23"/>
      <c r="K50" s="23" t="s">
        <v>210</v>
      </c>
      <c r="L50" s="46"/>
    </row>
    <row r="51" spans="1:12">
      <c r="A51" s="17">
        <v>45069</v>
      </c>
      <c r="B51" s="54">
        <v>0.35138888888888892</v>
      </c>
      <c r="C51" s="55" t="s">
        <v>181</v>
      </c>
      <c r="D51" s="56" t="s">
        <v>100</v>
      </c>
      <c r="E51" s="23">
        <v>20</v>
      </c>
      <c r="F51" s="23"/>
      <c r="G51" s="23"/>
      <c r="H51" s="23"/>
      <c r="I51" s="23"/>
      <c r="J51" s="23" t="s">
        <v>239</v>
      </c>
      <c r="K51" s="23" t="s">
        <v>35</v>
      </c>
      <c r="L51" s="46"/>
    </row>
    <row r="52" spans="1:12">
      <c r="A52" s="17"/>
      <c r="B52" s="54">
        <v>0.6875</v>
      </c>
      <c r="C52" s="55">
        <v>14.5</v>
      </c>
      <c r="D52" s="56" t="s">
        <v>100</v>
      </c>
      <c r="E52" s="23">
        <v>20</v>
      </c>
      <c r="F52" s="23">
        <v>1</v>
      </c>
      <c r="G52" s="23"/>
      <c r="H52" s="23"/>
      <c r="I52" s="23"/>
      <c r="J52" s="23"/>
      <c r="K52" s="23" t="s">
        <v>178</v>
      </c>
      <c r="L52" s="46"/>
    </row>
    <row r="53" spans="1:12">
      <c r="A53" s="17">
        <v>45070</v>
      </c>
      <c r="B53" s="54">
        <v>0.28125</v>
      </c>
      <c r="C53" s="55">
        <v>12</v>
      </c>
      <c r="D53" s="56" t="s">
        <v>100</v>
      </c>
      <c r="E53" s="23">
        <v>22</v>
      </c>
      <c r="F53" s="23">
        <v>1</v>
      </c>
      <c r="G53" s="23"/>
      <c r="H53" s="23"/>
      <c r="I53" s="23"/>
      <c r="J53" s="23" t="s">
        <v>234</v>
      </c>
      <c r="K53" s="23" t="s">
        <v>26</v>
      </c>
      <c r="L53" s="46"/>
    </row>
    <row r="54" spans="1:12">
      <c r="A54" s="17"/>
      <c r="B54" s="54">
        <v>0.76041666666666663</v>
      </c>
      <c r="C54" s="55"/>
      <c r="D54" s="56"/>
      <c r="E54" s="23"/>
      <c r="F54" s="23"/>
      <c r="G54" s="23"/>
      <c r="H54" s="23"/>
      <c r="I54" s="23"/>
      <c r="J54" s="23"/>
      <c r="K54" s="49" t="s">
        <v>233</v>
      </c>
      <c r="L54" s="46"/>
    </row>
    <row r="55" spans="1:12">
      <c r="A55" s="17">
        <v>45071</v>
      </c>
      <c r="B55" s="54">
        <v>0.47916666666666669</v>
      </c>
      <c r="C55" s="55">
        <v>14</v>
      </c>
      <c r="D55" s="56" t="s">
        <v>123</v>
      </c>
      <c r="E55" s="23">
        <v>22</v>
      </c>
      <c r="F55" s="23">
        <v>4</v>
      </c>
      <c r="G55" s="23">
        <v>1</v>
      </c>
      <c r="H55" s="23"/>
      <c r="I55" s="23"/>
      <c r="J55" s="23" t="s">
        <v>235</v>
      </c>
      <c r="K55" s="58" t="s">
        <v>236</v>
      </c>
      <c r="L55" s="46"/>
    </row>
    <row r="56" spans="1:12">
      <c r="A56" s="17"/>
      <c r="B56" s="57" t="s">
        <v>237</v>
      </c>
      <c r="C56" s="55"/>
      <c r="D56" s="56"/>
      <c r="E56" s="23"/>
      <c r="F56" s="23">
        <v>1</v>
      </c>
      <c r="G56" s="23"/>
      <c r="H56" s="23"/>
      <c r="I56" s="23"/>
      <c r="J56" s="23" t="s">
        <v>182</v>
      </c>
      <c r="K56" s="23" t="s">
        <v>236</v>
      </c>
      <c r="L56" s="46"/>
    </row>
    <row r="57" spans="1:12">
      <c r="A57" s="17">
        <v>45072</v>
      </c>
      <c r="B57" s="54">
        <v>0.31944444444444448</v>
      </c>
      <c r="C57" s="55">
        <v>13.5</v>
      </c>
      <c r="D57" s="56" t="s">
        <v>123</v>
      </c>
      <c r="E57" s="23">
        <v>21</v>
      </c>
      <c r="F57" s="23"/>
      <c r="G57" s="23"/>
      <c r="H57" s="23"/>
      <c r="I57" s="23"/>
      <c r="J57" s="23" t="s">
        <v>238</v>
      </c>
      <c r="K57" s="23" t="s">
        <v>43</v>
      </c>
      <c r="L57" s="46"/>
    </row>
    <row r="58" spans="1:12">
      <c r="A58" s="17"/>
      <c r="B58" s="54">
        <v>0.70833333333333337</v>
      </c>
      <c r="C58" s="55"/>
      <c r="D58" s="56" t="s">
        <v>100</v>
      </c>
      <c r="E58" s="23"/>
      <c r="F58" s="23"/>
      <c r="G58" s="23"/>
      <c r="H58" s="23"/>
      <c r="I58" s="23"/>
      <c r="J58" s="23" t="s">
        <v>240</v>
      </c>
      <c r="K58" s="23" t="s">
        <v>196</v>
      </c>
      <c r="L58" s="46"/>
    </row>
    <row r="59" spans="1:12">
      <c r="A59" s="17">
        <v>45073</v>
      </c>
      <c r="B59" s="54">
        <v>0.33333333333333331</v>
      </c>
      <c r="C59" s="55">
        <v>15</v>
      </c>
      <c r="D59" s="56" t="s">
        <v>100</v>
      </c>
      <c r="E59" s="23">
        <v>20</v>
      </c>
      <c r="F59" s="23"/>
      <c r="G59" s="23"/>
      <c r="H59" s="23"/>
      <c r="I59" s="23"/>
      <c r="J59" s="23" t="s">
        <v>179</v>
      </c>
      <c r="K59" s="23" t="s">
        <v>241</v>
      </c>
      <c r="L59" s="46"/>
    </row>
    <row r="60" spans="1:12">
      <c r="A60" s="17"/>
      <c r="B60" s="54">
        <v>0.84722222222222221</v>
      </c>
      <c r="C60" s="55"/>
      <c r="D60" s="56"/>
      <c r="E60" s="23"/>
      <c r="F60" s="23"/>
      <c r="G60" s="23"/>
      <c r="H60" s="23"/>
      <c r="I60" s="23"/>
      <c r="J60" s="23"/>
      <c r="K60" s="23" t="s">
        <v>196</v>
      </c>
      <c r="L60" s="46"/>
    </row>
    <row r="61" spans="1:12">
      <c r="A61" s="17">
        <v>45074</v>
      </c>
      <c r="B61" s="54">
        <v>0.79166666666666663</v>
      </c>
      <c r="C61" s="55"/>
      <c r="D61" s="56" t="s">
        <v>123</v>
      </c>
      <c r="E61" s="23">
        <v>19</v>
      </c>
      <c r="F61" s="23"/>
      <c r="G61" s="23"/>
      <c r="H61" s="23"/>
      <c r="I61" s="23"/>
      <c r="J61" s="23" t="s">
        <v>182</v>
      </c>
      <c r="K61" s="23" t="s">
        <v>242</v>
      </c>
      <c r="L61" s="46"/>
    </row>
    <row r="62" spans="1:12">
      <c r="A62" s="42"/>
      <c r="B62" s="43"/>
      <c r="C62" s="44"/>
      <c r="D62" s="41"/>
      <c r="E62" s="46"/>
      <c r="F62" s="46"/>
      <c r="G62" s="46"/>
      <c r="H62" s="46"/>
      <c r="I62" s="46"/>
      <c r="J62" s="46" t="s">
        <v>243</v>
      </c>
      <c r="K62" s="49"/>
      <c r="L62" s="46"/>
    </row>
    <row r="63" spans="1:12">
      <c r="A63" s="42"/>
      <c r="B63" s="43"/>
      <c r="C63" s="44"/>
      <c r="D63" s="41"/>
      <c r="E63" s="46"/>
      <c r="F63" s="46"/>
      <c r="G63" s="46"/>
      <c r="H63" s="46"/>
      <c r="I63" s="46"/>
      <c r="J63" s="46"/>
      <c r="K63" s="46"/>
      <c r="L63" s="46"/>
    </row>
    <row r="64" spans="1:12" ht="24">
      <c r="A64" s="42"/>
      <c r="B64" s="43"/>
      <c r="C64" s="44"/>
      <c r="D64" s="51" t="s">
        <v>198</v>
      </c>
      <c r="E64" s="46"/>
      <c r="F64" s="50">
        <f>SUM(F3:F62)</f>
        <v>2716</v>
      </c>
      <c r="G64" s="50">
        <f>SUM(G3:G62)</f>
        <v>18</v>
      </c>
      <c r="H64" s="50">
        <f>SUM(H3:H62)</f>
        <v>7</v>
      </c>
      <c r="I64" s="50">
        <f>SUM(I3:I62)</f>
        <v>0</v>
      </c>
      <c r="J64" s="47"/>
      <c r="K64" s="46"/>
      <c r="L64" s="46"/>
    </row>
    <row r="65" spans="1:12">
      <c r="A65" s="42"/>
      <c r="B65" s="43"/>
      <c r="C65" s="44"/>
      <c r="D65" s="41"/>
      <c r="E65" s="46"/>
      <c r="F65" s="46"/>
      <c r="G65" s="46"/>
      <c r="H65" s="46"/>
      <c r="I65" s="46"/>
      <c r="J65" s="46"/>
      <c r="K65" s="46"/>
      <c r="L65" s="46"/>
    </row>
    <row r="66" spans="1:12">
      <c r="A66" s="42"/>
      <c r="B66" s="43"/>
      <c r="C66" s="44"/>
      <c r="D66" s="41"/>
      <c r="E66" s="46"/>
      <c r="F66" s="46"/>
      <c r="G66" s="46"/>
      <c r="H66" s="46"/>
      <c r="I66" s="46"/>
      <c r="J66" s="47"/>
      <c r="K66" s="46"/>
      <c r="L66" s="46"/>
    </row>
    <row r="67" spans="1:12">
      <c r="A67" s="42"/>
      <c r="B67" s="43"/>
      <c r="C67" s="44"/>
      <c r="D67" s="41"/>
      <c r="E67" s="46"/>
      <c r="F67" s="46"/>
      <c r="G67" s="46"/>
      <c r="H67" s="46"/>
      <c r="I67" s="46"/>
      <c r="J67" s="46"/>
      <c r="K67" s="46"/>
      <c r="L67" s="46"/>
    </row>
    <row r="68" spans="1:12">
      <c r="A68" s="42"/>
      <c r="B68" s="43"/>
      <c r="C68" s="44"/>
      <c r="D68" s="41"/>
      <c r="E68" s="46"/>
      <c r="F68" s="46"/>
      <c r="G68" s="46"/>
      <c r="H68" s="46"/>
      <c r="I68" s="46"/>
      <c r="J68" s="46"/>
      <c r="K68" s="46"/>
      <c r="L68" s="46"/>
    </row>
    <row r="69" spans="1:12">
      <c r="A69" s="42"/>
      <c r="B69" s="43"/>
      <c r="C69" s="44"/>
      <c r="D69" s="41"/>
      <c r="E69" s="46"/>
      <c r="F69" s="46"/>
      <c r="G69" s="46"/>
      <c r="H69" s="46"/>
      <c r="I69" s="46"/>
      <c r="J69" s="46"/>
      <c r="K69" s="46"/>
      <c r="L69" s="46"/>
    </row>
    <row r="70" spans="1:12">
      <c r="A70" s="42"/>
      <c r="B70" s="43"/>
      <c r="C70" s="44"/>
      <c r="D70" s="41"/>
      <c r="E70" s="46"/>
      <c r="F70" s="46"/>
      <c r="G70" s="46"/>
      <c r="H70" s="46"/>
      <c r="I70" s="46"/>
      <c r="J70" s="46"/>
      <c r="K70" s="46"/>
      <c r="L70" s="46"/>
    </row>
    <row r="71" spans="1:12">
      <c r="A71" s="42"/>
      <c r="B71" s="43"/>
      <c r="C71" s="44"/>
      <c r="D71" s="41"/>
      <c r="E71" s="46"/>
      <c r="F71" s="46"/>
      <c r="G71" s="46"/>
      <c r="H71" s="46"/>
      <c r="I71" s="46"/>
      <c r="J71" s="46"/>
      <c r="K71" s="46"/>
      <c r="L71" s="46"/>
    </row>
    <row r="72" spans="1:12">
      <c r="A72" s="42"/>
      <c r="B72" s="43"/>
      <c r="C72" s="44"/>
      <c r="D72" s="41"/>
      <c r="E72" s="46"/>
      <c r="F72" s="46"/>
      <c r="G72" s="46"/>
      <c r="H72" s="46"/>
      <c r="I72" s="46"/>
      <c r="J72" s="46"/>
      <c r="K72" s="46"/>
      <c r="L72" s="46"/>
    </row>
    <row r="73" spans="1:12">
      <c r="A73" s="42"/>
      <c r="B73" s="43"/>
      <c r="C73" s="44"/>
      <c r="D73" s="41"/>
      <c r="E73" s="46"/>
      <c r="F73" s="46"/>
      <c r="G73" s="46"/>
      <c r="H73" s="46"/>
      <c r="I73" s="46"/>
      <c r="J73" s="46"/>
      <c r="K73" s="46"/>
      <c r="L73" s="46"/>
    </row>
    <row r="74" spans="1:12">
      <c r="A74" s="42"/>
      <c r="B74" s="43"/>
      <c r="C74" s="44"/>
      <c r="D74" s="41"/>
      <c r="E74" s="46"/>
      <c r="F74" s="46"/>
      <c r="G74" s="46"/>
      <c r="H74" s="46"/>
      <c r="I74" s="46"/>
      <c r="J74" s="46"/>
      <c r="K74" s="46"/>
      <c r="L74" s="46"/>
    </row>
    <row r="75" spans="1:12">
      <c r="A75" s="42"/>
      <c r="B75" s="43"/>
      <c r="C75" s="44"/>
      <c r="D75" s="41"/>
      <c r="E75" s="46"/>
      <c r="F75" s="46"/>
      <c r="G75" s="46"/>
      <c r="H75" s="46"/>
      <c r="I75" s="46"/>
      <c r="J75" s="46"/>
      <c r="K75" s="46"/>
      <c r="L75" s="46"/>
    </row>
    <row r="76" spans="1:12">
      <c r="A76" s="42"/>
      <c r="B76" s="43"/>
      <c r="C76" s="44"/>
      <c r="D76" s="41"/>
      <c r="E76" s="46"/>
      <c r="F76" s="46"/>
      <c r="G76" s="46"/>
      <c r="H76" s="46"/>
      <c r="I76" s="46"/>
      <c r="J76" s="46"/>
      <c r="K76" s="46"/>
      <c r="L76" s="46"/>
    </row>
    <row r="77" spans="1:12">
      <c r="A77" s="42"/>
      <c r="B77" s="43"/>
      <c r="C77" s="44"/>
      <c r="D77" s="41"/>
      <c r="E77" s="46"/>
      <c r="F77" s="46"/>
      <c r="G77" s="46"/>
      <c r="H77" s="46"/>
      <c r="I77" s="46"/>
      <c r="J77" s="46"/>
      <c r="K77" s="46"/>
      <c r="L77" s="46"/>
    </row>
    <row r="78" spans="1:12" ht="18">
      <c r="A78" s="10"/>
      <c r="B78" s="38"/>
      <c r="C78" s="39"/>
      <c r="D78" s="40"/>
      <c r="E78" s="10"/>
      <c r="F78" s="10"/>
      <c r="G78" s="10"/>
      <c r="H78" s="10"/>
      <c r="I78" s="10"/>
      <c r="J78" s="10"/>
      <c r="K78" s="10"/>
      <c r="L78" s="10"/>
    </row>
    <row r="79" spans="1:12" ht="18">
      <c r="A79" s="10"/>
      <c r="B79" s="38"/>
      <c r="C79" s="39"/>
      <c r="D79" s="40"/>
      <c r="E79" s="10"/>
      <c r="F79" s="10"/>
      <c r="G79" s="10"/>
      <c r="H79" s="10"/>
      <c r="I79" s="10"/>
      <c r="J79" s="10"/>
      <c r="K79" s="10"/>
      <c r="L79" s="10"/>
    </row>
    <row r="80" spans="1:12" ht="18">
      <c r="A80" s="10"/>
      <c r="B80" s="38"/>
      <c r="C80" s="39"/>
      <c r="D80" s="40"/>
      <c r="E80" s="10"/>
      <c r="F80" s="10"/>
      <c r="G80" s="10"/>
      <c r="H80" s="10"/>
      <c r="I80" s="10"/>
      <c r="J80" s="10"/>
      <c r="K80" s="10"/>
      <c r="L80" s="10"/>
    </row>
    <row r="81" spans="1:12" ht="18">
      <c r="A81" s="10"/>
      <c r="B81" s="38"/>
      <c r="C81" s="39"/>
      <c r="D81" s="40"/>
      <c r="E81" s="10"/>
      <c r="F81" s="10"/>
      <c r="G81" s="10"/>
      <c r="H81" s="10"/>
      <c r="I81" s="10"/>
      <c r="J81" s="10"/>
      <c r="K81" s="10"/>
      <c r="L81" s="10"/>
    </row>
    <row r="82" spans="1:12" ht="18">
      <c r="A82" s="10"/>
      <c r="B82" s="38"/>
      <c r="C82" s="39"/>
      <c r="D82" s="40"/>
      <c r="E82" s="10"/>
      <c r="F82" s="10"/>
      <c r="G82" s="10"/>
      <c r="H82" s="10"/>
      <c r="I82" s="10"/>
      <c r="J82" s="10"/>
      <c r="K82" s="10"/>
      <c r="L82" s="10"/>
    </row>
    <row r="83" spans="1:12" ht="18">
      <c r="A83" s="10"/>
      <c r="B83" s="38"/>
      <c r="C83" s="39"/>
      <c r="D83" s="40"/>
      <c r="E83" s="10"/>
      <c r="F83" s="10"/>
      <c r="G83" s="10"/>
      <c r="H83" s="10"/>
      <c r="I83" s="10"/>
      <c r="J83" s="10"/>
      <c r="K83" s="10"/>
      <c r="L83" s="10"/>
    </row>
    <row r="84" spans="1:12" ht="18">
      <c r="A84" s="5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>
      <c r="A85" s="10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>
      <c r="A86" s="10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>
      <c r="A87" s="10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>
      <c r="A88" s="10"/>
      <c r="B88" s="9"/>
      <c r="C88" s="10"/>
      <c r="D88" s="10"/>
      <c r="E88" s="10"/>
      <c r="F88" s="10"/>
      <c r="G88" s="10"/>
      <c r="H88" s="10"/>
      <c r="I88" s="10"/>
      <c r="J88" s="11"/>
      <c r="K88" s="10"/>
      <c r="L88" s="10"/>
    </row>
    <row r="89" spans="1:12" ht="18">
      <c r="A89" s="10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>
      <c r="A90" s="10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>
      <c r="A91" s="10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>
      <c r="A92" s="10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>
      <c r="A93" s="10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>
      <c r="A94" s="10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</sheetData>
  <conditionalFormatting sqref="L1:L3">
    <cfRule type="notContainsBlanks" dxfId="1" priority="1">
      <formula>LEN(TRIM(L1))&gt;0</formula>
    </cfRule>
  </conditionalFormatting>
  <pageMargins left="0.4" right="0.4" top="1" bottom="0.5" header="0.3" footer="0.3"/>
  <pageSetup fitToHeight="2" orientation="landscape" horizontalDpi="0" verticalDpi="0"/>
  <headerFooter>
    <oddHeader xml:space="preserve">&amp;C&amp;"Calibri,Bold"&amp;16Brooklyn Creek Watershed Society
Annual Smolt Count - 2023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EE19-154E-7344-910A-E3358E053788}">
  <dimension ref="A2:M55"/>
  <sheetViews>
    <sheetView view="pageLayout" workbookViewId="0">
      <selection sqref="A1:L2"/>
    </sheetView>
  </sheetViews>
  <sheetFormatPr baseColWidth="10" defaultRowHeight="16"/>
  <cols>
    <col min="2" max="2" width="7.1640625" bestFit="1" customWidth="1"/>
    <col min="3" max="3" width="8.5" bestFit="1" customWidth="1"/>
    <col min="4" max="4" width="12.1640625" bestFit="1" customWidth="1"/>
    <col min="5" max="5" width="6.83203125" bestFit="1" customWidth="1"/>
    <col min="6" max="6" width="7.6640625" bestFit="1" customWidth="1"/>
    <col min="7" max="7" width="9" bestFit="1" customWidth="1"/>
    <col min="8" max="8" width="10.5" bestFit="1" customWidth="1"/>
    <col min="9" max="9" width="7.6640625" bestFit="1" customWidth="1"/>
    <col min="10" max="10" width="10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3"/>
      <c r="B3" s="4"/>
      <c r="C3" s="2"/>
      <c r="D3" s="2"/>
      <c r="E3" s="2"/>
      <c r="F3" s="2"/>
      <c r="G3" s="2"/>
      <c r="H3" s="2"/>
      <c r="I3" s="2"/>
      <c r="J3" s="2"/>
      <c r="K3" s="1"/>
      <c r="L3" s="2"/>
      <c r="M3" s="1"/>
    </row>
    <row r="4" spans="1:13" ht="19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8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">
      <c r="A6" s="5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8">
      <c r="A7" s="5"/>
      <c r="B7" s="9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</row>
    <row r="8" spans="1:13" ht="18">
      <c r="A8" s="5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8">
      <c r="A9" s="5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8">
      <c r="A10" s="5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>
      <c r="A11" s="5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</row>
    <row r="12" spans="1:13" ht="18">
      <c r="A12" s="5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>
      <c r="A13" s="5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">
      <c r="A14" s="5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8">
      <c r="A15" s="5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>
      <c r="A16" s="5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</row>
    <row r="17" spans="1:13" ht="18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</row>
    <row r="19" spans="1:13" ht="18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</row>
    <row r="20" spans="1:13" ht="18">
      <c r="A20" s="12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">
      <c r="A22" s="5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0"/>
      <c r="M23" s="10"/>
    </row>
    <row r="24" spans="1:13" ht="18">
      <c r="A24" s="10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8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0"/>
      <c r="M25" s="10"/>
    </row>
    <row r="26" spans="1:13" ht="18">
      <c r="A26" s="10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8">
      <c r="A27" s="10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8">
      <c r="A28" s="10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8">
      <c r="A29" s="10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8">
      <c r="A30" s="10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8">
      <c r="A31" s="10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8">
      <c r="A32" s="10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8">
      <c r="A33" s="10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8">
      <c r="A34" s="10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8">
      <c r="A35" s="10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8">
      <c r="A36" s="10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8">
      <c r="A37" s="10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8">
      <c r="A38" s="10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8">
      <c r="A39" s="10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8">
      <c r="A40" s="10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8">
      <c r="A41" s="10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8">
      <c r="A42" s="10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8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8">
      <c r="A44" s="10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8">
      <c r="A45" s="10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10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10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0"/>
    </row>
    <row r="48" spans="1:13" ht="18">
      <c r="A48" s="10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8">
      <c r="A49" s="10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8">
      <c r="A50" s="10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8">
      <c r="A51" s="10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8">
      <c r="A52" s="10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8">
      <c r="A53" s="10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</sheetData>
  <conditionalFormatting sqref="M2:M4">
    <cfRule type="notContainsBlanks" dxfId="0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01F-5AA1-1243-BDEE-00231BEA4DC7}">
  <sheetPr>
    <pageSetUpPr fitToPage="1"/>
  </sheetPr>
  <dimension ref="A2:M55"/>
  <sheetViews>
    <sheetView view="pageLayout" workbookViewId="0">
      <selection activeCell="L9" sqref="L9"/>
    </sheetView>
  </sheetViews>
  <sheetFormatPr baseColWidth="10" defaultRowHeight="16"/>
  <cols>
    <col min="2" max="2" width="7.1640625" bestFit="1" customWidth="1"/>
    <col min="3" max="3" width="8.5" bestFit="1" customWidth="1"/>
    <col min="4" max="4" width="12.1640625" bestFit="1" customWidth="1"/>
    <col min="5" max="5" width="6.83203125" bestFit="1" customWidth="1"/>
    <col min="6" max="6" width="7.6640625" bestFit="1" customWidth="1"/>
    <col min="7" max="7" width="9" bestFit="1" customWidth="1"/>
    <col min="8" max="8" width="10.5" bestFit="1" customWidth="1"/>
    <col min="9" max="9" width="7.6640625" bestFit="1" customWidth="1"/>
    <col min="10" max="10" width="10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3"/>
      <c r="B3" s="4"/>
      <c r="C3" s="2"/>
      <c r="D3" s="2"/>
      <c r="E3" s="2"/>
      <c r="F3" s="2"/>
      <c r="G3" s="2"/>
      <c r="H3" s="2"/>
      <c r="I3" s="2"/>
      <c r="J3" s="2"/>
      <c r="K3" s="1"/>
      <c r="L3" s="2"/>
      <c r="M3" s="1"/>
    </row>
    <row r="4" spans="1:13" ht="19">
      <c r="A4" s="103">
        <v>45033</v>
      </c>
      <c r="B4" s="6"/>
      <c r="C4" s="7"/>
      <c r="D4" s="7"/>
      <c r="E4" s="7"/>
      <c r="F4" s="37">
        <v>1</v>
      </c>
      <c r="G4" s="33" t="s">
        <v>26</v>
      </c>
      <c r="H4" s="31">
        <v>1</v>
      </c>
      <c r="I4" s="7"/>
      <c r="J4" s="7"/>
      <c r="K4" s="7"/>
      <c r="L4" s="7"/>
      <c r="M4" s="8"/>
    </row>
    <row r="5" spans="1:13" ht="18">
      <c r="A5" s="103">
        <v>45034</v>
      </c>
      <c r="B5" s="9"/>
      <c r="C5" s="10"/>
      <c r="D5" s="10"/>
      <c r="E5" s="10"/>
      <c r="F5" s="37">
        <v>3</v>
      </c>
      <c r="G5" s="33">
        <v>1</v>
      </c>
      <c r="H5" s="31" t="s">
        <v>26</v>
      </c>
      <c r="I5" s="10"/>
      <c r="J5" s="10"/>
      <c r="K5" s="10"/>
      <c r="L5" s="10"/>
      <c r="M5" s="10"/>
    </row>
    <row r="6" spans="1:13" ht="18">
      <c r="A6" s="103">
        <v>45035</v>
      </c>
      <c r="B6" s="9"/>
      <c r="C6" s="10"/>
      <c r="D6" s="10"/>
      <c r="E6" s="10"/>
      <c r="F6" s="37">
        <v>9</v>
      </c>
      <c r="G6" s="33" t="s">
        <v>26</v>
      </c>
      <c r="H6" s="31" t="s">
        <v>26</v>
      </c>
      <c r="I6" s="10"/>
      <c r="J6" s="10"/>
      <c r="K6" s="10"/>
      <c r="L6" s="10"/>
      <c r="M6" s="10"/>
    </row>
    <row r="7" spans="1:13" ht="18">
      <c r="A7" s="103">
        <v>45036</v>
      </c>
      <c r="B7" s="9"/>
      <c r="C7" s="10"/>
      <c r="D7" s="11"/>
      <c r="E7" s="10"/>
      <c r="F7" s="37">
        <v>14</v>
      </c>
      <c r="G7" s="33">
        <v>4</v>
      </c>
      <c r="H7" s="31" t="s">
        <v>26</v>
      </c>
      <c r="I7" s="10"/>
      <c r="J7" s="10"/>
      <c r="K7" s="10"/>
      <c r="L7" s="10"/>
      <c r="M7" s="10"/>
    </row>
    <row r="8" spans="1:13" ht="18">
      <c r="A8" s="103">
        <v>45037</v>
      </c>
      <c r="B8" s="9"/>
      <c r="C8" s="10"/>
      <c r="D8" s="10"/>
      <c r="E8" s="10"/>
      <c r="F8" s="37">
        <v>7</v>
      </c>
      <c r="G8" s="33" t="s">
        <v>26</v>
      </c>
      <c r="H8" s="31" t="s">
        <v>26</v>
      </c>
      <c r="I8" s="10"/>
      <c r="J8" s="10"/>
      <c r="K8" s="10"/>
      <c r="L8" s="10"/>
      <c r="M8" s="10"/>
    </row>
    <row r="9" spans="1:13" ht="18">
      <c r="A9" s="103">
        <v>45038</v>
      </c>
      <c r="B9" s="9"/>
      <c r="C9" s="10"/>
      <c r="D9" s="10"/>
      <c r="E9" s="10"/>
      <c r="F9" s="37">
        <v>1</v>
      </c>
      <c r="G9" s="33" t="s">
        <v>26</v>
      </c>
      <c r="H9" s="31" t="s">
        <v>26</v>
      </c>
      <c r="I9" s="10"/>
      <c r="J9" s="10"/>
      <c r="K9" s="10"/>
      <c r="L9" s="10"/>
      <c r="M9" s="10"/>
    </row>
    <row r="10" spans="1:13" ht="18">
      <c r="A10" s="103">
        <v>45039</v>
      </c>
      <c r="B10" s="9"/>
      <c r="C10" s="10"/>
      <c r="D10" s="10"/>
      <c r="E10" s="10"/>
      <c r="F10" s="37">
        <v>10</v>
      </c>
      <c r="G10" s="33">
        <v>1</v>
      </c>
      <c r="H10" s="31" t="s">
        <v>26</v>
      </c>
      <c r="I10" s="10"/>
      <c r="J10" s="10"/>
      <c r="K10" s="10"/>
      <c r="L10" s="10"/>
      <c r="M10" s="10"/>
    </row>
    <row r="11" spans="1:13" ht="18">
      <c r="A11" s="103">
        <v>45040</v>
      </c>
      <c r="B11" s="9"/>
      <c r="C11" s="10"/>
      <c r="D11" s="10"/>
      <c r="E11" s="10"/>
      <c r="F11" s="37">
        <v>10</v>
      </c>
      <c r="G11" s="33" t="s">
        <v>26</v>
      </c>
      <c r="H11" s="31" t="s">
        <v>26</v>
      </c>
      <c r="I11" s="10"/>
      <c r="J11" s="10"/>
      <c r="K11" s="11"/>
      <c r="L11" s="10"/>
      <c r="M11" s="10"/>
    </row>
    <row r="12" spans="1:13" ht="18">
      <c r="A12" s="103">
        <v>45041</v>
      </c>
      <c r="B12" s="9"/>
      <c r="C12" s="10"/>
      <c r="D12" s="10"/>
      <c r="E12" s="10"/>
      <c r="F12" s="37">
        <v>4</v>
      </c>
      <c r="G12" s="33">
        <v>2</v>
      </c>
      <c r="H12" s="31" t="s">
        <v>26</v>
      </c>
      <c r="I12" s="10"/>
      <c r="J12" s="10"/>
      <c r="K12" s="10"/>
      <c r="L12" s="10"/>
      <c r="M12" s="10"/>
    </row>
    <row r="13" spans="1:13" ht="18">
      <c r="A13" s="103">
        <v>45042</v>
      </c>
      <c r="B13" s="9"/>
      <c r="C13" s="10"/>
      <c r="D13" s="10"/>
      <c r="E13" s="10"/>
      <c r="F13" s="37">
        <v>7</v>
      </c>
      <c r="G13" s="33">
        <v>1</v>
      </c>
      <c r="H13" s="31" t="s">
        <v>26</v>
      </c>
      <c r="I13" s="10"/>
      <c r="J13" s="10"/>
      <c r="K13" s="10"/>
      <c r="L13" s="10"/>
      <c r="M13" s="10"/>
    </row>
    <row r="14" spans="1:13" ht="18">
      <c r="A14" s="103">
        <v>45043</v>
      </c>
      <c r="B14" s="9"/>
      <c r="C14" s="10"/>
      <c r="D14" s="10"/>
      <c r="E14" s="10"/>
      <c r="F14" s="37">
        <v>442</v>
      </c>
      <c r="G14" s="33">
        <v>3</v>
      </c>
      <c r="H14" s="31">
        <v>3</v>
      </c>
      <c r="I14" s="10"/>
      <c r="J14" s="10"/>
      <c r="K14" s="10"/>
      <c r="L14" s="10"/>
      <c r="M14" s="10"/>
    </row>
    <row r="15" spans="1:13" ht="18">
      <c r="A15" s="103">
        <v>45044</v>
      </c>
      <c r="B15" s="9"/>
      <c r="C15" s="10"/>
      <c r="D15" s="10"/>
      <c r="E15" s="10"/>
      <c r="F15" s="37">
        <v>20</v>
      </c>
      <c r="G15" s="33">
        <v>3</v>
      </c>
      <c r="H15" s="31" t="s">
        <v>26</v>
      </c>
      <c r="I15" s="10"/>
      <c r="J15" s="10"/>
      <c r="K15" s="10"/>
      <c r="L15" s="10"/>
      <c r="M15" s="10"/>
    </row>
    <row r="16" spans="1:13" ht="18">
      <c r="A16" s="103">
        <v>45045</v>
      </c>
      <c r="B16" s="9"/>
      <c r="C16" s="10"/>
      <c r="D16" s="10"/>
      <c r="E16" s="10"/>
      <c r="F16" s="37">
        <v>12</v>
      </c>
      <c r="G16" s="33" t="s">
        <v>26</v>
      </c>
      <c r="H16" s="31" t="s">
        <v>26</v>
      </c>
      <c r="I16" s="10"/>
      <c r="J16" s="10"/>
      <c r="K16" s="11"/>
      <c r="L16" s="10"/>
      <c r="M16" s="10"/>
    </row>
    <row r="17" spans="1:13" ht="18">
      <c r="A17" s="103">
        <v>45046</v>
      </c>
      <c r="B17" s="9"/>
      <c r="C17" s="10"/>
      <c r="D17" s="10"/>
      <c r="E17" s="10"/>
      <c r="F17" s="37">
        <v>28</v>
      </c>
      <c r="G17" s="33" t="s">
        <v>26</v>
      </c>
      <c r="H17" s="31" t="s">
        <v>26</v>
      </c>
      <c r="I17" s="10"/>
      <c r="J17" s="10"/>
      <c r="K17" s="10"/>
      <c r="L17" s="10"/>
      <c r="M17" s="10"/>
    </row>
    <row r="18" spans="1:13" ht="18">
      <c r="A18" s="103">
        <v>45047</v>
      </c>
      <c r="B18" s="9"/>
      <c r="C18" s="10"/>
      <c r="D18" s="10"/>
      <c r="E18" s="10"/>
      <c r="F18" s="37">
        <v>13</v>
      </c>
      <c r="G18" s="33">
        <v>2</v>
      </c>
      <c r="H18" s="31">
        <v>1</v>
      </c>
      <c r="I18" s="10"/>
      <c r="J18" s="10"/>
      <c r="K18" s="11"/>
      <c r="L18" s="10"/>
      <c r="M18" s="10"/>
    </row>
    <row r="19" spans="1:13" ht="18">
      <c r="A19" s="103">
        <v>45048</v>
      </c>
      <c r="B19" s="9"/>
      <c r="C19" s="10"/>
      <c r="D19" s="10"/>
      <c r="E19" s="10"/>
      <c r="F19" s="37">
        <v>9</v>
      </c>
      <c r="G19" s="33">
        <v>1</v>
      </c>
      <c r="H19" s="31" t="s">
        <v>26</v>
      </c>
      <c r="I19" s="10"/>
      <c r="J19" s="10"/>
      <c r="K19" s="11"/>
      <c r="L19" s="10"/>
      <c r="M19" s="10"/>
    </row>
    <row r="20" spans="1:13" ht="18">
      <c r="A20" s="103">
        <v>45049</v>
      </c>
      <c r="B20" s="9"/>
      <c r="C20" s="10"/>
      <c r="D20" s="10"/>
      <c r="E20" s="10"/>
      <c r="F20" s="37">
        <v>178</v>
      </c>
      <c r="G20" s="33">
        <v>1</v>
      </c>
      <c r="H20" s="31">
        <v>1</v>
      </c>
      <c r="I20" s="10"/>
      <c r="J20" s="10"/>
      <c r="K20" s="10"/>
      <c r="L20" s="10"/>
      <c r="M20" s="10"/>
    </row>
    <row r="21" spans="1:13" ht="18">
      <c r="A21" s="103">
        <v>45050</v>
      </c>
      <c r="B21" s="9"/>
      <c r="C21" s="10"/>
      <c r="D21" s="10"/>
      <c r="E21" s="10"/>
      <c r="F21" s="37">
        <v>83</v>
      </c>
      <c r="G21" s="33" t="s">
        <v>26</v>
      </c>
      <c r="H21" s="31">
        <v>3</v>
      </c>
      <c r="I21" s="10"/>
      <c r="J21" s="10"/>
      <c r="K21" s="10"/>
      <c r="L21" s="10"/>
      <c r="M21" s="10"/>
    </row>
    <row r="22" spans="1:13" ht="18">
      <c r="A22" s="103">
        <v>45051</v>
      </c>
      <c r="B22" s="9"/>
      <c r="C22" s="10"/>
      <c r="D22" s="10"/>
      <c r="E22" s="10"/>
      <c r="F22" s="37">
        <v>15</v>
      </c>
      <c r="G22" s="33">
        <v>4</v>
      </c>
      <c r="H22" s="31" t="s">
        <v>26</v>
      </c>
      <c r="I22" s="10"/>
      <c r="J22" s="10"/>
      <c r="K22" s="10"/>
      <c r="L22" s="10"/>
      <c r="M22" s="10"/>
    </row>
    <row r="23" spans="1:13" ht="18">
      <c r="A23" s="103">
        <v>45052</v>
      </c>
      <c r="B23" s="10"/>
      <c r="C23" s="10"/>
      <c r="D23" s="10"/>
      <c r="E23" s="10"/>
      <c r="F23" s="37">
        <v>5</v>
      </c>
      <c r="G23" s="33">
        <v>5</v>
      </c>
      <c r="H23" s="31" t="s">
        <v>26</v>
      </c>
      <c r="I23" s="10"/>
      <c r="J23" s="10"/>
      <c r="K23" s="11"/>
      <c r="L23" s="10"/>
      <c r="M23" s="10"/>
    </row>
    <row r="24" spans="1:13" ht="18">
      <c r="A24" s="103">
        <v>45053</v>
      </c>
      <c r="B24" s="9"/>
      <c r="C24" s="10"/>
      <c r="D24" s="10"/>
      <c r="E24" s="10"/>
      <c r="F24" s="37">
        <v>10</v>
      </c>
      <c r="G24" s="33">
        <v>5</v>
      </c>
      <c r="H24" s="31" t="s">
        <v>26</v>
      </c>
      <c r="I24" s="10"/>
      <c r="J24" s="10"/>
      <c r="K24" s="10"/>
      <c r="L24" s="10"/>
      <c r="M24" s="10"/>
    </row>
    <row r="25" spans="1:13" ht="18">
      <c r="A25" s="103">
        <v>45054</v>
      </c>
      <c r="B25" s="10"/>
      <c r="C25" s="10"/>
      <c r="D25" s="10"/>
      <c r="E25" s="10"/>
      <c r="F25" s="37" t="s">
        <v>26</v>
      </c>
      <c r="G25" s="33">
        <v>20</v>
      </c>
      <c r="H25" s="31" t="s">
        <v>26</v>
      </c>
      <c r="I25" s="10"/>
      <c r="J25" s="10"/>
      <c r="K25" s="11"/>
      <c r="L25" s="10"/>
      <c r="M25" s="10"/>
    </row>
    <row r="26" spans="1:13" ht="18">
      <c r="A26" s="103">
        <v>45055</v>
      </c>
      <c r="B26" s="9"/>
      <c r="C26" s="10"/>
      <c r="D26" s="10"/>
      <c r="E26" s="10"/>
      <c r="F26" s="37">
        <v>17</v>
      </c>
      <c r="G26" s="33" t="s">
        <v>26</v>
      </c>
      <c r="H26" s="31">
        <v>1</v>
      </c>
      <c r="I26" s="10"/>
      <c r="J26" s="10"/>
      <c r="K26" s="10"/>
      <c r="L26" s="10"/>
      <c r="M26" s="10"/>
    </row>
    <row r="27" spans="1:13" ht="18">
      <c r="A27" s="103">
        <v>45056</v>
      </c>
      <c r="B27" s="9"/>
      <c r="C27" s="10"/>
      <c r="D27" s="10"/>
      <c r="E27" s="10"/>
      <c r="F27" s="37">
        <v>38</v>
      </c>
      <c r="G27" s="33" t="s">
        <v>26</v>
      </c>
      <c r="H27" s="31" t="s">
        <v>26</v>
      </c>
      <c r="I27" s="10"/>
      <c r="J27" s="10"/>
      <c r="K27" s="10"/>
      <c r="L27" s="10"/>
      <c r="M27" s="10"/>
    </row>
    <row r="28" spans="1:13" ht="18">
      <c r="A28" s="103">
        <v>45057</v>
      </c>
      <c r="B28" s="9"/>
      <c r="C28" s="10"/>
      <c r="D28" s="10"/>
      <c r="E28" s="10"/>
      <c r="F28" s="37">
        <v>5</v>
      </c>
      <c r="G28" s="33" t="s">
        <v>26</v>
      </c>
      <c r="H28" s="31" t="s">
        <v>26</v>
      </c>
      <c r="I28" s="10"/>
      <c r="J28" s="10"/>
      <c r="K28" s="10"/>
      <c r="L28" s="10"/>
      <c r="M28" s="10"/>
    </row>
    <row r="29" spans="1:13" ht="18">
      <c r="A29" s="103">
        <v>45058</v>
      </c>
      <c r="B29" s="9"/>
      <c r="C29" s="10"/>
      <c r="D29" s="10"/>
      <c r="E29" s="10"/>
      <c r="F29" s="37">
        <v>69</v>
      </c>
      <c r="G29" s="33" t="s">
        <v>26</v>
      </c>
      <c r="H29" s="31" t="s">
        <v>26</v>
      </c>
      <c r="I29" s="10"/>
      <c r="J29" s="10"/>
      <c r="K29" s="10"/>
      <c r="L29" s="10"/>
      <c r="M29" s="10"/>
    </row>
    <row r="30" spans="1:13" ht="18">
      <c r="A30" s="103">
        <v>45059</v>
      </c>
      <c r="B30" s="9"/>
      <c r="C30" s="10"/>
      <c r="D30" s="10"/>
      <c r="E30" s="10"/>
      <c r="F30" s="37">
        <v>58</v>
      </c>
      <c r="G30" s="33" t="s">
        <v>26</v>
      </c>
      <c r="H30" s="31" t="s">
        <v>26</v>
      </c>
      <c r="I30" s="10"/>
      <c r="J30" s="10"/>
      <c r="K30" s="10"/>
      <c r="L30" s="10"/>
      <c r="M30" s="10"/>
    </row>
    <row r="31" spans="1:13" ht="18">
      <c r="A31" s="103">
        <v>45060</v>
      </c>
      <c r="B31" s="9"/>
      <c r="C31" s="10"/>
      <c r="D31" s="10"/>
      <c r="E31" s="10"/>
      <c r="F31" s="37">
        <v>65</v>
      </c>
      <c r="G31" s="33">
        <v>2</v>
      </c>
      <c r="H31" s="31" t="s">
        <v>26</v>
      </c>
      <c r="I31" s="10"/>
      <c r="J31" s="10"/>
      <c r="K31" s="10"/>
      <c r="L31" s="10"/>
      <c r="M31" s="10"/>
    </row>
    <row r="32" spans="1:13" ht="18">
      <c r="A32" s="103">
        <v>45061</v>
      </c>
      <c r="B32" s="9"/>
      <c r="C32" s="10"/>
      <c r="D32" s="10"/>
      <c r="E32" s="10"/>
      <c r="F32" s="37">
        <v>24</v>
      </c>
      <c r="G32" s="33">
        <v>1</v>
      </c>
      <c r="H32" s="31" t="s">
        <v>26</v>
      </c>
      <c r="I32" s="10"/>
      <c r="J32" s="10"/>
      <c r="K32" s="10"/>
      <c r="L32" s="10"/>
      <c r="M32" s="10"/>
    </row>
    <row r="33" spans="1:13" ht="18">
      <c r="A33" s="103">
        <v>45062</v>
      </c>
      <c r="B33" s="9"/>
      <c r="C33" s="10"/>
      <c r="D33" s="10"/>
      <c r="E33" s="10"/>
      <c r="F33" s="37">
        <v>98</v>
      </c>
      <c r="G33" s="33" t="s">
        <v>26</v>
      </c>
      <c r="H33" s="31" t="s">
        <v>26</v>
      </c>
      <c r="I33" s="10"/>
      <c r="J33" s="10"/>
      <c r="K33" s="10"/>
      <c r="L33" s="10"/>
      <c r="M33" s="10"/>
    </row>
    <row r="34" spans="1:13" ht="18">
      <c r="A34" s="103">
        <v>45063</v>
      </c>
      <c r="B34" s="9"/>
      <c r="C34" s="10"/>
      <c r="D34" s="10"/>
      <c r="E34" s="10"/>
      <c r="F34" s="37">
        <v>35</v>
      </c>
      <c r="G34" s="33">
        <v>1</v>
      </c>
      <c r="H34" s="31" t="s">
        <v>26</v>
      </c>
      <c r="I34" s="10"/>
      <c r="J34" s="10"/>
      <c r="K34" s="10"/>
      <c r="L34" s="10"/>
      <c r="M34" s="10"/>
    </row>
    <row r="35" spans="1:13" ht="18">
      <c r="A35" s="103">
        <v>45064</v>
      </c>
      <c r="B35" s="9"/>
      <c r="C35" s="10"/>
      <c r="D35" s="10"/>
      <c r="E35" s="10"/>
      <c r="F35" s="37">
        <v>27</v>
      </c>
      <c r="G35" s="33" t="s">
        <v>26</v>
      </c>
      <c r="H35" s="31">
        <v>2</v>
      </c>
      <c r="I35" s="10"/>
      <c r="J35" s="10"/>
      <c r="K35" s="10"/>
      <c r="L35" s="10"/>
      <c r="M35" s="10"/>
    </row>
    <row r="36" spans="1:13" ht="18">
      <c r="A36" s="103">
        <v>45065</v>
      </c>
      <c r="B36" s="9"/>
      <c r="C36" s="10"/>
      <c r="D36" s="10"/>
      <c r="E36" s="10"/>
      <c r="F36" s="37">
        <v>1781</v>
      </c>
      <c r="G36" s="33">
        <v>21</v>
      </c>
      <c r="H36" s="31">
        <v>1</v>
      </c>
      <c r="I36" s="10"/>
      <c r="J36" s="10"/>
      <c r="K36" s="10"/>
      <c r="L36" s="10"/>
      <c r="M36" s="10"/>
    </row>
    <row r="37" spans="1:13" ht="18">
      <c r="A37" s="103">
        <v>45066</v>
      </c>
      <c r="B37" s="9"/>
      <c r="C37" s="10"/>
      <c r="D37" s="10"/>
      <c r="E37" s="10"/>
      <c r="F37" s="37">
        <v>64</v>
      </c>
      <c r="G37" s="33">
        <v>46</v>
      </c>
      <c r="H37" s="31" t="s">
        <v>26</v>
      </c>
      <c r="I37" s="10"/>
      <c r="J37" s="10"/>
      <c r="K37" s="10"/>
      <c r="L37" s="10"/>
      <c r="M37" s="10"/>
    </row>
    <row r="38" spans="1:13" ht="18">
      <c r="A38" s="103">
        <v>45067</v>
      </c>
      <c r="B38" s="9"/>
      <c r="C38" s="10"/>
      <c r="D38" s="10"/>
      <c r="E38" s="10"/>
      <c r="F38" s="37">
        <v>19</v>
      </c>
      <c r="G38" s="33">
        <v>17</v>
      </c>
      <c r="H38" s="31" t="s">
        <v>26</v>
      </c>
      <c r="I38" s="10"/>
      <c r="J38" s="10"/>
      <c r="K38" s="10"/>
      <c r="L38" s="10"/>
      <c r="M38" s="10"/>
    </row>
    <row r="39" spans="1:13" ht="18">
      <c r="A39" s="103">
        <v>45068</v>
      </c>
      <c r="B39" s="9"/>
      <c r="C39" s="10"/>
      <c r="D39" s="10"/>
      <c r="E39" s="10"/>
      <c r="F39" s="37" t="s">
        <v>26</v>
      </c>
      <c r="G39" s="33">
        <v>21</v>
      </c>
      <c r="H39" s="31" t="s">
        <v>26</v>
      </c>
      <c r="I39" s="10"/>
      <c r="J39" s="10"/>
      <c r="K39" s="10"/>
      <c r="L39" s="10"/>
      <c r="M39" s="10"/>
    </row>
    <row r="40" spans="1:13" ht="18">
      <c r="A40" s="103">
        <v>45069</v>
      </c>
      <c r="B40" s="9"/>
      <c r="C40" s="10"/>
      <c r="D40" s="10"/>
      <c r="E40" s="10"/>
      <c r="F40" s="37">
        <v>2</v>
      </c>
      <c r="G40" s="33">
        <v>8</v>
      </c>
      <c r="H40" s="31" t="s">
        <v>26</v>
      </c>
      <c r="I40" s="10"/>
      <c r="J40" s="10"/>
      <c r="K40" s="10"/>
      <c r="L40" s="10"/>
      <c r="M40" s="10"/>
    </row>
    <row r="41" spans="1:13" ht="18">
      <c r="A41" s="103">
        <v>45070</v>
      </c>
      <c r="B41" s="9"/>
      <c r="C41" s="10"/>
      <c r="D41" s="10"/>
      <c r="E41" s="10"/>
      <c r="F41" s="37">
        <v>2</v>
      </c>
      <c r="G41" s="33">
        <v>2</v>
      </c>
      <c r="H41" s="31" t="s">
        <v>26</v>
      </c>
      <c r="I41" s="10"/>
      <c r="J41" s="10"/>
      <c r="K41" s="10"/>
      <c r="L41" s="10"/>
      <c r="M41" s="10"/>
    </row>
    <row r="42" spans="1:13" ht="18">
      <c r="A42" s="103">
        <v>45071</v>
      </c>
      <c r="B42" s="9"/>
      <c r="C42" s="10"/>
      <c r="D42" s="10"/>
      <c r="E42" s="10"/>
      <c r="F42" s="37">
        <v>164</v>
      </c>
      <c r="G42" s="33">
        <v>169</v>
      </c>
      <c r="H42" s="31">
        <v>1</v>
      </c>
      <c r="I42" s="10"/>
      <c r="J42" s="10"/>
      <c r="K42" s="10"/>
      <c r="L42" s="10"/>
      <c r="M42" s="10"/>
    </row>
    <row r="43" spans="1:13" ht="18">
      <c r="A43" s="103">
        <v>45072</v>
      </c>
      <c r="B43" s="9"/>
      <c r="C43" s="10"/>
      <c r="D43" s="10"/>
      <c r="E43" s="10"/>
      <c r="F43" s="37">
        <v>4</v>
      </c>
      <c r="G43" s="33">
        <v>103</v>
      </c>
      <c r="H43" s="31" t="s">
        <v>26</v>
      </c>
      <c r="I43" s="10"/>
      <c r="J43" s="10"/>
      <c r="K43" s="10"/>
      <c r="L43" s="10"/>
      <c r="M43" s="10"/>
    </row>
    <row r="44" spans="1:13" ht="18">
      <c r="A44" s="103">
        <v>45073</v>
      </c>
      <c r="B44" s="9"/>
      <c r="C44" s="10"/>
      <c r="D44" s="10"/>
      <c r="E44" s="10"/>
      <c r="F44" s="37">
        <v>192</v>
      </c>
      <c r="G44" s="33">
        <v>48</v>
      </c>
      <c r="H44" s="31" t="s">
        <v>26</v>
      </c>
      <c r="I44" s="10"/>
      <c r="J44" s="10"/>
      <c r="K44" s="10"/>
      <c r="L44" s="10"/>
      <c r="M44" s="10"/>
    </row>
    <row r="45" spans="1:13" ht="18">
      <c r="A45" s="103">
        <v>45074</v>
      </c>
      <c r="B45" s="9"/>
      <c r="C45" s="10"/>
      <c r="D45" s="10" t="s">
        <v>169</v>
      </c>
      <c r="E45" s="10"/>
      <c r="F45" s="37">
        <v>6</v>
      </c>
      <c r="G45" s="33">
        <v>10</v>
      </c>
      <c r="H45" s="31" t="s">
        <v>26</v>
      </c>
      <c r="I45" s="10"/>
      <c r="J45" s="10"/>
      <c r="K45" s="10"/>
      <c r="L45" s="10"/>
      <c r="M45" s="10"/>
    </row>
    <row r="46" spans="1:13" ht="18">
      <c r="A46" s="103">
        <v>45075</v>
      </c>
      <c r="B46" s="9"/>
      <c r="C46" s="10"/>
      <c r="D46" s="10"/>
      <c r="E46" s="10"/>
      <c r="F46" s="37">
        <v>16</v>
      </c>
      <c r="G46" s="33">
        <v>46</v>
      </c>
      <c r="H46" s="31" t="s">
        <v>26</v>
      </c>
      <c r="I46" s="10"/>
      <c r="J46" s="10"/>
      <c r="K46" s="10"/>
      <c r="L46" s="10"/>
      <c r="M46" s="10"/>
    </row>
    <row r="47" spans="1:13" ht="18">
      <c r="A47" s="103">
        <v>45076</v>
      </c>
      <c r="B47" s="9"/>
      <c r="C47" s="10"/>
      <c r="D47" s="10"/>
      <c r="E47" s="10"/>
      <c r="F47" s="37">
        <v>1</v>
      </c>
      <c r="G47" s="33">
        <v>25</v>
      </c>
      <c r="H47" s="31" t="s">
        <v>26</v>
      </c>
      <c r="I47" s="10"/>
      <c r="J47" s="10"/>
      <c r="K47" s="11"/>
      <c r="L47" s="10"/>
      <c r="M47" s="10"/>
    </row>
    <row r="48" spans="1:13" ht="18">
      <c r="A48" s="103">
        <v>45077</v>
      </c>
      <c r="B48" s="9"/>
      <c r="C48" s="10"/>
      <c r="D48" s="10"/>
      <c r="E48" s="10"/>
      <c r="F48" s="37">
        <v>34</v>
      </c>
      <c r="G48" s="33">
        <v>16</v>
      </c>
      <c r="H48" s="31">
        <v>1</v>
      </c>
      <c r="I48" s="10"/>
      <c r="J48" s="10"/>
      <c r="K48" s="10"/>
      <c r="L48" s="10"/>
      <c r="M48" s="10"/>
    </row>
    <row r="49" spans="1:13" ht="18">
      <c r="A49" s="103">
        <v>45078</v>
      </c>
      <c r="B49" s="9"/>
      <c r="C49" s="10"/>
      <c r="D49" s="10"/>
      <c r="E49" s="10"/>
      <c r="F49" s="37">
        <v>39</v>
      </c>
      <c r="G49" s="33">
        <v>9</v>
      </c>
      <c r="H49" s="31" t="s">
        <v>26</v>
      </c>
      <c r="I49" s="10"/>
      <c r="J49" s="10"/>
      <c r="K49" s="10"/>
      <c r="L49" s="10"/>
      <c r="M49" s="10"/>
    </row>
    <row r="50" spans="1:13" ht="18">
      <c r="A50" s="103">
        <v>45079</v>
      </c>
      <c r="B50" s="9"/>
      <c r="C50" s="10"/>
      <c r="D50" s="10"/>
      <c r="E50" s="10"/>
      <c r="F50" s="37">
        <v>28</v>
      </c>
      <c r="G50" s="33">
        <v>9</v>
      </c>
      <c r="H50" s="31">
        <v>3</v>
      </c>
      <c r="I50" s="10"/>
      <c r="J50" s="10"/>
      <c r="K50" s="10"/>
      <c r="L50" s="10"/>
      <c r="M50" s="10"/>
    </row>
    <row r="51" spans="1:13" ht="18">
      <c r="A51" s="103">
        <v>45080</v>
      </c>
      <c r="B51" s="9"/>
      <c r="C51" s="10"/>
      <c r="D51" s="10"/>
      <c r="E51" s="10"/>
      <c r="F51" s="37">
        <v>7</v>
      </c>
      <c r="G51" s="33">
        <v>8</v>
      </c>
      <c r="H51" s="31">
        <v>2</v>
      </c>
      <c r="I51" s="10"/>
      <c r="J51" s="10"/>
      <c r="K51" s="10"/>
      <c r="L51" s="10"/>
      <c r="M51" s="10"/>
    </row>
    <row r="52" spans="1:13" ht="18">
      <c r="A52" s="103">
        <v>45081</v>
      </c>
      <c r="B52" s="9"/>
      <c r="C52" s="10"/>
      <c r="D52" s="10"/>
      <c r="E52" s="10"/>
      <c r="F52" s="37">
        <v>4</v>
      </c>
      <c r="G52" s="33">
        <v>3</v>
      </c>
      <c r="H52" s="31" t="s">
        <v>26</v>
      </c>
      <c r="I52" s="10"/>
      <c r="J52" s="10"/>
      <c r="K52" s="10"/>
      <c r="L52" s="10"/>
      <c r="M52" s="10"/>
    </row>
    <row r="53" spans="1:13" ht="18">
      <c r="A53" s="103">
        <v>45082</v>
      </c>
      <c r="B53" s="9"/>
      <c r="C53" s="10"/>
      <c r="D53" s="10"/>
      <c r="E53" s="10"/>
      <c r="F53" s="37" t="s">
        <v>26</v>
      </c>
      <c r="G53" s="33">
        <v>1</v>
      </c>
      <c r="H53" s="31" t="s">
        <v>26</v>
      </c>
      <c r="I53" s="10"/>
      <c r="J53" s="10"/>
      <c r="K53" s="10"/>
      <c r="L53" s="10"/>
      <c r="M53" s="10"/>
    </row>
    <row r="54" spans="1:13" ht="18">
      <c r="A54" s="103">
        <v>45083</v>
      </c>
      <c r="B54" s="10"/>
      <c r="C54" s="10"/>
      <c r="D54" s="10"/>
      <c r="E54" s="10"/>
      <c r="F54" s="37" t="s">
        <v>26</v>
      </c>
      <c r="G54" s="33">
        <v>6</v>
      </c>
      <c r="H54" s="31" t="s">
        <v>26</v>
      </c>
      <c r="I54" s="10"/>
      <c r="J54" s="10"/>
      <c r="K54" s="10"/>
      <c r="L54" s="10"/>
      <c r="M54" s="10"/>
    </row>
    <row r="55" spans="1:13" ht="21">
      <c r="A55" s="10"/>
      <c r="B55" s="10"/>
      <c r="C55" s="10"/>
      <c r="D55" s="104" t="s">
        <v>198</v>
      </c>
      <c r="E55" s="10"/>
      <c r="F55" s="48">
        <f>SUM(F4:F54)</f>
        <v>3680</v>
      </c>
      <c r="G55" s="48">
        <f t="shared" ref="G55:H55" si="0">SUM(G4:G54)</f>
        <v>625</v>
      </c>
      <c r="H55" s="48">
        <f t="shared" si="0"/>
        <v>20</v>
      </c>
      <c r="I55" s="10"/>
      <c r="J55" s="10"/>
      <c r="K55" s="10"/>
      <c r="L55" s="10"/>
      <c r="M55" s="10"/>
    </row>
  </sheetData>
  <conditionalFormatting sqref="M2:M4">
    <cfRule type="notContainsBlanks" dxfId="15" priority="1">
      <formula>LEN(TRIM(M2))&gt;0</formula>
    </cfRule>
  </conditionalFormatting>
  <pageMargins left="0.45" right="0.45" top="1" bottom="0.75" header="0.3" footer="0.3"/>
  <pageSetup fitToHeight="2" orientation="landscape" horizontalDpi="0" verticalDpi="0"/>
  <headerFooter>
    <oddHeader xml:space="preserve">&amp;C&amp;"Calibri,Bold"&amp;16Brooklyn Creek Watershed Society
Annual Smolt Count - 2010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75234-A78C-5249-A02D-98718336E9C4}">
  <dimension ref="A2:M55"/>
  <sheetViews>
    <sheetView view="pageLayout" workbookViewId="0">
      <selection activeCell="D14" sqref="D14"/>
    </sheetView>
  </sheetViews>
  <sheetFormatPr baseColWidth="10" defaultRowHeight="16"/>
  <cols>
    <col min="2" max="2" width="7.1640625" bestFit="1" customWidth="1"/>
    <col min="3" max="3" width="8.5" bestFit="1" customWidth="1"/>
    <col min="4" max="4" width="12.1640625" bestFit="1" customWidth="1"/>
    <col min="5" max="5" width="6.83203125" bestFit="1" customWidth="1"/>
    <col min="6" max="6" width="7.6640625" bestFit="1" customWidth="1"/>
    <col min="7" max="7" width="9" bestFit="1" customWidth="1"/>
    <col min="8" max="8" width="10.5" bestFit="1" customWidth="1"/>
    <col min="9" max="9" width="7.6640625" bestFit="1" customWidth="1"/>
    <col min="10" max="10" width="10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3"/>
      <c r="B3" s="4"/>
      <c r="C3" s="2"/>
      <c r="D3" s="2"/>
      <c r="E3" s="2"/>
      <c r="F3" s="2"/>
      <c r="G3" s="2"/>
      <c r="H3" s="2"/>
      <c r="I3" s="2"/>
      <c r="J3" s="2"/>
      <c r="K3" s="1"/>
      <c r="L3" s="2"/>
      <c r="M3" s="1"/>
    </row>
    <row r="4" spans="1:13" ht="19">
      <c r="A4" s="36">
        <v>45034</v>
      </c>
      <c r="B4" s="6"/>
      <c r="C4" s="7"/>
      <c r="D4" s="7"/>
      <c r="E4" s="7"/>
      <c r="F4" s="33">
        <v>0</v>
      </c>
      <c r="G4" s="33">
        <v>0</v>
      </c>
      <c r="H4" s="33">
        <v>0</v>
      </c>
      <c r="I4" s="34"/>
      <c r="L4" s="7"/>
      <c r="M4" s="8"/>
    </row>
    <row r="5" spans="1:13" ht="18">
      <c r="A5" s="36">
        <v>45035</v>
      </c>
      <c r="B5" s="9"/>
      <c r="C5" s="10"/>
      <c r="D5" s="10"/>
      <c r="E5" s="10"/>
      <c r="F5" s="33">
        <v>0</v>
      </c>
      <c r="G5" s="33">
        <v>0</v>
      </c>
      <c r="H5" s="33">
        <v>1</v>
      </c>
      <c r="I5" s="35"/>
      <c r="J5" s="10"/>
      <c r="K5" s="10"/>
      <c r="L5" s="10"/>
      <c r="M5" s="10"/>
    </row>
    <row r="6" spans="1:13" ht="18">
      <c r="A6" s="36">
        <v>45036</v>
      </c>
      <c r="B6" s="9"/>
      <c r="C6" s="10"/>
      <c r="D6" s="10"/>
      <c r="E6" s="10"/>
      <c r="F6" s="33">
        <v>2</v>
      </c>
      <c r="G6" s="33">
        <v>0</v>
      </c>
      <c r="H6" s="33">
        <v>0</v>
      </c>
      <c r="I6" s="35"/>
      <c r="J6" s="10"/>
      <c r="K6" s="10"/>
      <c r="L6" s="10"/>
      <c r="M6" s="10"/>
    </row>
    <row r="7" spans="1:13" ht="18">
      <c r="A7" s="36">
        <v>45037</v>
      </c>
      <c r="B7" s="9"/>
      <c r="C7" s="10"/>
      <c r="D7" s="11"/>
      <c r="E7" s="10"/>
      <c r="F7" s="21"/>
      <c r="G7" s="21"/>
      <c r="H7" s="21"/>
      <c r="I7" s="35"/>
      <c r="J7" s="10"/>
      <c r="K7" s="10"/>
      <c r="L7" s="10"/>
      <c r="M7" s="10"/>
    </row>
    <row r="8" spans="1:13" ht="18">
      <c r="A8" s="36">
        <v>45038</v>
      </c>
      <c r="B8" s="9"/>
      <c r="C8" s="10"/>
      <c r="D8" s="10"/>
      <c r="E8" s="10"/>
      <c r="F8" s="33">
        <v>2</v>
      </c>
      <c r="G8" s="33">
        <v>0</v>
      </c>
      <c r="H8" s="33">
        <v>0</v>
      </c>
      <c r="I8" s="35"/>
      <c r="J8" s="10"/>
      <c r="K8" s="10"/>
      <c r="L8" s="10"/>
      <c r="M8" s="10"/>
    </row>
    <row r="9" spans="1:13" ht="18">
      <c r="A9" s="36">
        <v>45039</v>
      </c>
      <c r="B9" s="9"/>
      <c r="C9" s="10"/>
      <c r="D9" s="10"/>
      <c r="E9" s="10"/>
      <c r="F9" s="21"/>
      <c r="G9" s="21"/>
      <c r="H9" s="21"/>
      <c r="I9" s="35"/>
      <c r="J9" s="10"/>
      <c r="K9" s="10"/>
      <c r="L9" s="10"/>
      <c r="M9" s="10"/>
    </row>
    <row r="10" spans="1:13" ht="18">
      <c r="A10" s="36">
        <v>45040</v>
      </c>
      <c r="B10" s="9"/>
      <c r="C10" s="10"/>
      <c r="D10" s="10"/>
      <c r="E10" s="10"/>
      <c r="F10" s="21"/>
      <c r="G10" s="21"/>
      <c r="H10" s="21"/>
      <c r="I10" s="35"/>
      <c r="J10" s="10"/>
      <c r="K10" s="10"/>
      <c r="L10" s="10"/>
      <c r="M10" s="10"/>
    </row>
    <row r="11" spans="1:13" ht="18">
      <c r="A11" s="36">
        <v>45041</v>
      </c>
      <c r="B11" s="9"/>
      <c r="C11" s="10"/>
      <c r="D11" s="10"/>
      <c r="E11" s="10"/>
      <c r="F11" s="33">
        <v>1</v>
      </c>
      <c r="G11" s="33">
        <v>1</v>
      </c>
      <c r="H11" s="33">
        <v>1</v>
      </c>
      <c r="I11" s="35"/>
      <c r="J11" s="10"/>
      <c r="K11" s="11"/>
      <c r="L11" s="10"/>
      <c r="M11" s="10"/>
    </row>
    <row r="12" spans="1:13" ht="18">
      <c r="A12" s="36">
        <v>45042</v>
      </c>
      <c r="B12" s="9"/>
      <c r="C12" s="10"/>
      <c r="D12" s="10"/>
      <c r="E12" s="10"/>
      <c r="F12" s="33">
        <v>1</v>
      </c>
      <c r="G12" s="33">
        <v>4</v>
      </c>
      <c r="H12" s="33">
        <v>0</v>
      </c>
      <c r="I12" s="35"/>
      <c r="J12" s="10"/>
      <c r="K12" s="10"/>
      <c r="L12" s="10"/>
      <c r="M12" s="10"/>
    </row>
    <row r="13" spans="1:13" ht="18">
      <c r="A13" s="36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1">
      <c r="A14" s="32"/>
      <c r="B14" s="9"/>
      <c r="C14" s="10"/>
      <c r="D14" s="105" t="s">
        <v>198</v>
      </c>
      <c r="E14" s="10"/>
      <c r="F14" s="10">
        <f>SUM(F4:F13)</f>
        <v>6</v>
      </c>
      <c r="G14" s="10">
        <f t="shared" ref="G14:H14" si="0">SUM(G4:G13)</f>
        <v>5</v>
      </c>
      <c r="H14" s="10">
        <f t="shared" si="0"/>
        <v>2</v>
      </c>
      <c r="I14" s="10"/>
      <c r="J14" s="10"/>
      <c r="K14" s="10"/>
      <c r="L14" s="10"/>
      <c r="M14" s="10"/>
    </row>
    <row r="15" spans="1:13" ht="18">
      <c r="A15" s="32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>
      <c r="A16" s="5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</row>
    <row r="17" spans="1:13" ht="18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>
      <c r="A18" s="5"/>
      <c r="B18" s="7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</row>
    <row r="19" spans="1:13" ht="18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</row>
    <row r="20" spans="1:13" ht="18">
      <c r="A20" s="12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">
      <c r="A22" s="5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0"/>
      <c r="M23" s="10"/>
    </row>
    <row r="24" spans="1:13" ht="18">
      <c r="A24" s="10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8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0"/>
      <c r="M25" s="10"/>
    </row>
    <row r="26" spans="1:13" ht="18">
      <c r="A26" s="10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8">
      <c r="A27" s="10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8">
      <c r="A28" s="10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8">
      <c r="A29" s="10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8">
      <c r="A30" s="10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8">
      <c r="A31" s="10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8">
      <c r="A32" s="10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8">
      <c r="A33" s="10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8">
      <c r="A34" s="10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8">
      <c r="A35" s="10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8">
      <c r="A36" s="10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8">
      <c r="A37" s="10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8">
      <c r="A38" s="10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8">
      <c r="A39" s="10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8">
      <c r="A40" s="10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8">
      <c r="A41" s="10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8">
      <c r="A42" s="10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8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8">
      <c r="A44" s="10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8">
      <c r="A45" s="10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10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10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0"/>
    </row>
    <row r="48" spans="1:13" ht="18">
      <c r="A48" s="10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8">
      <c r="A49" s="10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8">
      <c r="A50" s="10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8">
      <c r="A51" s="10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8">
      <c r="A52" s="10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8">
      <c r="A53" s="10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</sheetData>
  <conditionalFormatting sqref="M2:M4">
    <cfRule type="notContainsBlanks" dxfId="14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 - 2011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3FB60-E5AC-3D4E-8374-E30AB3FD6D31}">
  <dimension ref="A1:M56"/>
  <sheetViews>
    <sheetView view="pageLayout" topLeftCell="A2" workbookViewId="0">
      <selection activeCell="H7" sqref="H7"/>
    </sheetView>
  </sheetViews>
  <sheetFormatPr baseColWidth="10" defaultRowHeight="16"/>
  <cols>
    <col min="2" max="2" width="7.1640625" bestFit="1" customWidth="1"/>
    <col min="3" max="3" width="8.5" bestFit="1" customWidth="1"/>
    <col min="4" max="4" width="12.1640625" bestFit="1" customWidth="1"/>
    <col min="5" max="5" width="6.83203125" bestFit="1" customWidth="1"/>
    <col min="6" max="6" width="7.6640625" bestFit="1" customWidth="1"/>
    <col min="7" max="7" width="9" bestFit="1" customWidth="1"/>
    <col min="8" max="8" width="10.5" bestFit="1" customWidth="1"/>
    <col min="9" max="9" width="7.6640625" bestFit="1" customWidth="1"/>
    <col min="10" max="10" width="10" bestFit="1" customWidth="1"/>
    <col min="12" max="12" width="11.5" customWidth="1"/>
  </cols>
  <sheetData>
    <row r="1" spans="1:13" s="16" customFormat="1" ht="51">
      <c r="A1" s="13" t="s">
        <v>0</v>
      </c>
      <c r="B1" s="13" t="s">
        <v>1</v>
      </c>
      <c r="C1" s="13" t="s">
        <v>2</v>
      </c>
      <c r="D1" s="13" t="s">
        <v>75</v>
      </c>
      <c r="E1" s="13" t="s">
        <v>3</v>
      </c>
      <c r="F1" s="13" t="s">
        <v>79</v>
      </c>
      <c r="G1" s="13" t="s">
        <v>76</v>
      </c>
      <c r="H1" s="13" t="s">
        <v>77</v>
      </c>
      <c r="I1" s="13" t="s">
        <v>78</v>
      </c>
      <c r="J1" s="13" t="s">
        <v>80</v>
      </c>
      <c r="K1" s="14" t="s">
        <v>81</v>
      </c>
      <c r="L1" s="13" t="s">
        <v>4</v>
      </c>
      <c r="M1" s="15"/>
    </row>
    <row r="2" spans="1:13">
      <c r="A2" s="3"/>
      <c r="B2" s="4"/>
      <c r="C2" s="2"/>
      <c r="D2" s="2"/>
      <c r="E2" s="2"/>
      <c r="F2" s="2"/>
      <c r="G2" s="2"/>
      <c r="H2" s="2"/>
      <c r="I2" s="2"/>
      <c r="J2" s="2"/>
      <c r="K2" s="1"/>
      <c r="L2" s="2"/>
      <c r="M2" s="1"/>
    </row>
    <row r="3" spans="1:13" ht="19">
      <c r="A3" s="30">
        <v>45043</v>
      </c>
      <c r="B3" s="6"/>
      <c r="C3" s="7"/>
      <c r="D3" s="7"/>
      <c r="E3" s="7"/>
      <c r="F3" s="28">
        <v>1</v>
      </c>
      <c r="G3" s="28">
        <v>2</v>
      </c>
      <c r="H3" s="28" t="s">
        <v>26</v>
      </c>
      <c r="I3" s="7"/>
      <c r="J3" s="7"/>
      <c r="L3" s="7"/>
      <c r="M3" s="8"/>
    </row>
    <row r="4" spans="1:13" ht="18">
      <c r="A4" s="30">
        <v>45044</v>
      </c>
      <c r="B4" s="9"/>
      <c r="C4" s="10"/>
      <c r="D4" s="10"/>
      <c r="E4" s="10"/>
      <c r="F4" s="28" t="s">
        <v>26</v>
      </c>
      <c r="G4" s="28" t="s">
        <v>26</v>
      </c>
      <c r="H4" s="28" t="s">
        <v>26</v>
      </c>
      <c r="I4" s="10"/>
      <c r="J4" s="10"/>
      <c r="K4" s="10"/>
      <c r="L4" s="10"/>
      <c r="M4" s="10"/>
    </row>
    <row r="5" spans="1:13" ht="18">
      <c r="A5" s="30">
        <v>45045</v>
      </c>
      <c r="B5" s="9"/>
      <c r="C5" s="10"/>
      <c r="D5" s="10"/>
      <c r="E5" s="10"/>
      <c r="F5" s="28">
        <v>3</v>
      </c>
      <c r="G5" s="28" t="s">
        <v>26</v>
      </c>
      <c r="H5" s="28" t="s">
        <v>26</v>
      </c>
      <c r="I5" s="10"/>
      <c r="J5" s="10"/>
      <c r="K5" s="10"/>
      <c r="L5" s="10"/>
      <c r="M5" s="10"/>
    </row>
    <row r="6" spans="1:13" ht="18">
      <c r="A6" s="30">
        <v>45046</v>
      </c>
      <c r="B6" s="9"/>
      <c r="C6" s="10"/>
      <c r="D6" s="11"/>
      <c r="E6" s="10"/>
      <c r="F6" s="28" t="s">
        <v>26</v>
      </c>
      <c r="G6" s="28" t="s">
        <v>26</v>
      </c>
      <c r="H6" s="28" t="s">
        <v>26</v>
      </c>
      <c r="I6" s="10"/>
      <c r="J6" s="10"/>
      <c r="K6" s="10"/>
      <c r="L6" s="10"/>
      <c r="M6" s="10"/>
    </row>
    <row r="7" spans="1:13" ht="18">
      <c r="A7" s="30">
        <v>45047</v>
      </c>
      <c r="B7" s="9"/>
      <c r="C7" s="10"/>
      <c r="D7" s="10"/>
      <c r="E7" s="10"/>
      <c r="F7" s="28">
        <v>1</v>
      </c>
      <c r="G7" s="28" t="s">
        <v>26</v>
      </c>
      <c r="H7" s="28" t="s">
        <v>26</v>
      </c>
      <c r="I7" s="10"/>
      <c r="J7" s="10"/>
      <c r="K7" s="10"/>
      <c r="L7" s="10"/>
      <c r="M7" s="10"/>
    </row>
    <row r="8" spans="1:13" ht="18">
      <c r="A8" s="30">
        <v>45048</v>
      </c>
      <c r="B8" s="9"/>
      <c r="C8" s="10"/>
      <c r="D8" s="10"/>
      <c r="E8" s="10"/>
      <c r="F8" s="28">
        <v>2</v>
      </c>
      <c r="G8" s="28">
        <v>1</v>
      </c>
      <c r="H8" s="28" t="s">
        <v>26</v>
      </c>
      <c r="I8" s="10"/>
      <c r="J8" s="10"/>
      <c r="K8" s="10"/>
      <c r="L8" s="10"/>
      <c r="M8" s="10"/>
    </row>
    <row r="9" spans="1:13" ht="18">
      <c r="A9" s="30">
        <v>45049</v>
      </c>
      <c r="B9" s="9"/>
      <c r="C9" s="10"/>
      <c r="D9" s="10"/>
      <c r="E9" s="10"/>
      <c r="F9" s="28">
        <v>3</v>
      </c>
      <c r="G9" s="28">
        <v>1</v>
      </c>
      <c r="H9" s="28" t="s">
        <v>26</v>
      </c>
      <c r="I9" s="10"/>
      <c r="J9" s="10"/>
      <c r="K9" s="10"/>
      <c r="L9" s="10"/>
      <c r="M9" s="10"/>
    </row>
    <row r="10" spans="1:13" ht="18">
      <c r="A10" s="30">
        <v>45050</v>
      </c>
      <c r="B10" s="9"/>
      <c r="C10" s="10"/>
      <c r="D10" s="10"/>
      <c r="E10" s="10"/>
      <c r="F10" s="28">
        <v>4</v>
      </c>
      <c r="G10" s="28">
        <v>4</v>
      </c>
      <c r="H10" s="28" t="s">
        <v>26</v>
      </c>
      <c r="I10" s="10"/>
      <c r="J10" s="10"/>
      <c r="K10" s="11"/>
      <c r="L10" s="10"/>
      <c r="M10" s="10"/>
    </row>
    <row r="11" spans="1:13" ht="18">
      <c r="A11" s="30">
        <v>45051</v>
      </c>
      <c r="B11" s="9"/>
      <c r="C11" s="10"/>
      <c r="D11" s="10"/>
      <c r="E11" s="10"/>
      <c r="F11" s="28">
        <v>6</v>
      </c>
      <c r="G11" s="28" t="s">
        <v>26</v>
      </c>
      <c r="H11" s="28" t="s">
        <v>26</v>
      </c>
      <c r="J11" s="10"/>
      <c r="K11" s="10"/>
      <c r="L11" s="10"/>
      <c r="M11" s="10"/>
    </row>
    <row r="12" spans="1:13" ht="18">
      <c r="A12" s="30">
        <v>45052</v>
      </c>
      <c r="B12" s="9"/>
      <c r="C12" s="10"/>
      <c r="D12" s="10"/>
      <c r="E12" s="10"/>
      <c r="F12" s="28"/>
      <c r="G12" s="28"/>
      <c r="H12" s="28"/>
      <c r="I12" s="10"/>
      <c r="J12" s="10"/>
      <c r="K12" s="10"/>
      <c r="L12" s="10"/>
      <c r="M12" s="10"/>
    </row>
    <row r="13" spans="1:13" ht="18">
      <c r="A13" s="30">
        <v>45053</v>
      </c>
      <c r="B13" s="9"/>
      <c r="C13" s="10"/>
      <c r="D13" s="10"/>
      <c r="E13" s="10"/>
      <c r="F13" s="28">
        <v>22</v>
      </c>
      <c r="G13" s="28">
        <v>1</v>
      </c>
      <c r="H13" s="28">
        <v>1</v>
      </c>
      <c r="I13" s="10"/>
      <c r="J13" s="10"/>
      <c r="K13" s="10"/>
      <c r="L13" s="10"/>
      <c r="M13" s="10"/>
    </row>
    <row r="14" spans="1:13" ht="18">
      <c r="A14" s="30">
        <v>45054</v>
      </c>
      <c r="B14" s="9"/>
      <c r="C14" s="10"/>
      <c r="D14" s="10"/>
      <c r="E14" s="10"/>
      <c r="F14" s="28">
        <v>13</v>
      </c>
      <c r="G14" s="28">
        <v>5</v>
      </c>
      <c r="H14" s="28">
        <v>3</v>
      </c>
      <c r="I14" s="10"/>
      <c r="J14" s="10"/>
      <c r="K14" s="10"/>
      <c r="L14" s="10"/>
      <c r="M14" s="10"/>
    </row>
    <row r="15" spans="1:13" ht="18">
      <c r="A15" s="30">
        <v>45055</v>
      </c>
      <c r="B15" s="9"/>
      <c r="C15" s="10"/>
      <c r="D15" s="10"/>
      <c r="E15" s="10"/>
      <c r="F15" s="28">
        <v>3</v>
      </c>
      <c r="G15" s="28" t="s">
        <v>26</v>
      </c>
      <c r="H15" s="28" t="s">
        <v>26</v>
      </c>
      <c r="I15" s="10"/>
      <c r="J15" s="10"/>
      <c r="K15" s="11"/>
      <c r="L15" s="10"/>
      <c r="M15" s="10"/>
    </row>
    <row r="16" spans="1:13" ht="18">
      <c r="A16" s="30">
        <v>45056</v>
      </c>
      <c r="B16" s="9"/>
      <c r="C16" s="10"/>
      <c r="D16" s="10"/>
      <c r="E16" s="10"/>
      <c r="F16" s="28">
        <v>5</v>
      </c>
      <c r="G16" s="28">
        <v>4</v>
      </c>
      <c r="H16" s="28" t="s">
        <v>26</v>
      </c>
      <c r="I16" s="10"/>
      <c r="J16" s="10"/>
      <c r="K16" s="10"/>
      <c r="L16" s="10"/>
      <c r="M16" s="10"/>
    </row>
    <row r="17" spans="1:13" ht="18">
      <c r="A17" s="30">
        <v>45057</v>
      </c>
      <c r="B17" s="9"/>
      <c r="C17" s="10"/>
      <c r="D17" s="10"/>
      <c r="E17" s="10"/>
      <c r="F17" s="28">
        <v>2</v>
      </c>
      <c r="G17" s="28">
        <v>2</v>
      </c>
      <c r="H17" s="28" t="s">
        <v>26</v>
      </c>
      <c r="I17" s="10"/>
      <c r="J17" s="10"/>
      <c r="K17" s="11"/>
      <c r="L17" s="10"/>
      <c r="M17" s="10"/>
    </row>
    <row r="18" spans="1:13" ht="18">
      <c r="A18" s="30">
        <v>45058</v>
      </c>
      <c r="B18" s="9"/>
      <c r="C18" s="10"/>
      <c r="D18" s="10"/>
      <c r="E18" s="10"/>
      <c r="F18" s="28" t="s">
        <v>26</v>
      </c>
      <c r="G18" s="28" t="s">
        <v>26</v>
      </c>
      <c r="H18" s="28" t="s">
        <v>26</v>
      </c>
      <c r="I18" s="10"/>
      <c r="J18" s="10"/>
      <c r="K18" s="11"/>
      <c r="L18" s="10"/>
      <c r="M18" s="10"/>
    </row>
    <row r="19" spans="1:13" ht="18">
      <c r="A19" s="30">
        <v>45059</v>
      </c>
      <c r="B19" s="9"/>
      <c r="C19" s="10"/>
      <c r="D19" s="10"/>
      <c r="E19" s="10"/>
      <c r="F19" s="28">
        <v>4</v>
      </c>
      <c r="G19" s="28" t="s">
        <v>26</v>
      </c>
      <c r="H19" s="28" t="s">
        <v>26</v>
      </c>
      <c r="I19" s="10"/>
      <c r="J19" s="10"/>
      <c r="K19" s="10"/>
      <c r="L19" s="10"/>
      <c r="M19" s="10"/>
    </row>
    <row r="20" spans="1:13" ht="18">
      <c r="A20" s="30">
        <v>45060</v>
      </c>
      <c r="B20" s="9"/>
      <c r="C20" s="10"/>
      <c r="D20" s="10"/>
      <c r="E20" s="10"/>
      <c r="F20" s="28">
        <v>10</v>
      </c>
      <c r="G20" s="28">
        <v>4</v>
      </c>
      <c r="H20" s="28" t="s">
        <v>26</v>
      </c>
      <c r="I20" s="10"/>
      <c r="J20" s="10"/>
      <c r="K20" s="10"/>
      <c r="L20" s="10"/>
      <c r="M20" s="10"/>
    </row>
    <row r="21" spans="1:13" ht="18">
      <c r="A21" s="30">
        <v>45061</v>
      </c>
      <c r="B21" s="9"/>
      <c r="C21" s="10"/>
      <c r="D21" s="10"/>
      <c r="E21" s="10"/>
      <c r="F21" s="28">
        <v>53</v>
      </c>
      <c r="G21" s="28">
        <v>7</v>
      </c>
      <c r="H21" s="28" t="s">
        <v>26</v>
      </c>
      <c r="I21" s="10"/>
      <c r="J21" s="10"/>
      <c r="K21" s="10"/>
      <c r="L21" s="10"/>
      <c r="M21" s="10"/>
    </row>
    <row r="22" spans="1:13" ht="18">
      <c r="A22" s="30">
        <v>45062</v>
      </c>
      <c r="B22" s="10"/>
      <c r="C22" s="10"/>
      <c r="D22" s="10"/>
      <c r="E22" s="10"/>
      <c r="F22" s="28">
        <v>4</v>
      </c>
      <c r="G22" s="28">
        <v>2</v>
      </c>
      <c r="H22" s="28" t="s">
        <v>26</v>
      </c>
      <c r="I22" s="10"/>
      <c r="J22" s="10"/>
      <c r="K22" s="11"/>
      <c r="L22" s="10"/>
      <c r="M22" s="10"/>
    </row>
    <row r="23" spans="1:13" ht="18">
      <c r="A23" s="30">
        <v>45063</v>
      </c>
      <c r="B23" s="9"/>
      <c r="C23" s="10"/>
      <c r="D23" s="10"/>
      <c r="E23" s="10"/>
      <c r="F23" s="28">
        <v>2</v>
      </c>
      <c r="G23" s="28" t="s">
        <v>26</v>
      </c>
      <c r="H23" s="28" t="s">
        <v>26</v>
      </c>
      <c r="I23" s="10"/>
      <c r="J23" s="10"/>
      <c r="K23" s="10"/>
      <c r="L23" s="10"/>
      <c r="M23" s="10"/>
    </row>
    <row r="24" spans="1:13" ht="18">
      <c r="A24" s="30">
        <v>45064</v>
      </c>
      <c r="B24" s="10"/>
      <c r="C24" s="10"/>
      <c r="D24" s="10"/>
      <c r="E24" s="10"/>
      <c r="F24" s="28" t="s">
        <v>26</v>
      </c>
      <c r="G24" s="28" t="s">
        <v>26</v>
      </c>
      <c r="H24" s="28" t="s">
        <v>26</v>
      </c>
      <c r="I24" s="10"/>
      <c r="J24" s="10"/>
      <c r="K24" s="11"/>
      <c r="L24" s="10"/>
      <c r="M24" s="10"/>
    </row>
    <row r="25" spans="1:13" ht="18">
      <c r="A25" s="30">
        <v>45065</v>
      </c>
      <c r="B25" s="9"/>
      <c r="C25" s="10"/>
      <c r="D25" s="10"/>
      <c r="E25" s="10"/>
      <c r="F25" s="28">
        <v>4</v>
      </c>
      <c r="G25" s="28" t="s">
        <v>26</v>
      </c>
      <c r="H25" s="28" t="s">
        <v>26</v>
      </c>
      <c r="I25" s="10"/>
      <c r="J25" s="10"/>
      <c r="K25" s="10"/>
      <c r="L25" s="10"/>
      <c r="M25" s="10"/>
    </row>
    <row r="26" spans="1:13" ht="18">
      <c r="A26" s="30">
        <v>45066</v>
      </c>
      <c r="B26" s="9"/>
      <c r="C26" s="10"/>
      <c r="D26" s="10"/>
      <c r="E26" s="10"/>
      <c r="F26" s="28"/>
      <c r="G26" s="28"/>
      <c r="H26" s="28"/>
      <c r="I26" s="10"/>
      <c r="J26" s="10"/>
      <c r="K26" s="10"/>
      <c r="L26" s="10"/>
      <c r="M26" s="10"/>
    </row>
    <row r="27" spans="1:13" ht="18">
      <c r="A27" s="30">
        <v>45067</v>
      </c>
      <c r="B27" s="9"/>
      <c r="C27" s="10"/>
      <c r="D27" s="10"/>
      <c r="E27" s="10"/>
      <c r="F27" s="28">
        <v>132</v>
      </c>
      <c r="G27" s="28" t="s">
        <v>26</v>
      </c>
      <c r="H27" s="28">
        <v>1</v>
      </c>
      <c r="I27" s="10"/>
      <c r="J27" s="10"/>
      <c r="K27" s="10"/>
      <c r="L27" s="10"/>
      <c r="M27" s="10"/>
    </row>
    <row r="28" spans="1:13" ht="18">
      <c r="A28" s="30">
        <v>45068</v>
      </c>
      <c r="B28" s="9"/>
      <c r="C28" s="10"/>
      <c r="D28" s="10"/>
      <c r="E28" s="10"/>
      <c r="F28" s="28">
        <v>1</v>
      </c>
      <c r="G28" s="28">
        <v>4</v>
      </c>
      <c r="H28" s="28">
        <v>1</v>
      </c>
      <c r="I28" s="10"/>
      <c r="J28" s="10"/>
      <c r="K28" s="10"/>
      <c r="L28" s="10"/>
      <c r="M28" s="10"/>
    </row>
    <row r="29" spans="1:13" ht="18">
      <c r="A29" s="30">
        <v>45069</v>
      </c>
      <c r="B29" s="9"/>
      <c r="C29" s="10"/>
      <c r="D29" s="10"/>
      <c r="E29" s="10"/>
      <c r="F29" s="28">
        <v>1</v>
      </c>
      <c r="G29" s="28" t="s">
        <v>26</v>
      </c>
      <c r="H29" s="28" t="s">
        <v>26</v>
      </c>
      <c r="I29" s="10"/>
      <c r="J29" s="10"/>
      <c r="K29" s="10"/>
      <c r="L29" s="10"/>
      <c r="M29" s="10"/>
    </row>
    <row r="30" spans="1:13" ht="18">
      <c r="A30" s="30">
        <v>45070</v>
      </c>
      <c r="B30" s="9"/>
      <c r="C30" s="10"/>
      <c r="D30" s="10"/>
      <c r="E30" s="10"/>
      <c r="F30" s="28">
        <v>5</v>
      </c>
      <c r="G30" s="28">
        <v>1</v>
      </c>
      <c r="H30" s="28" t="s">
        <v>26</v>
      </c>
      <c r="I30" s="10"/>
      <c r="J30" s="10"/>
      <c r="K30" s="10"/>
      <c r="L30" s="10"/>
      <c r="M30" s="10"/>
    </row>
    <row r="31" spans="1:13" ht="18">
      <c r="A31" s="30">
        <v>45071</v>
      </c>
      <c r="B31" s="9"/>
      <c r="C31" s="10"/>
      <c r="D31" s="10"/>
      <c r="E31" s="10"/>
      <c r="F31" s="28">
        <v>6</v>
      </c>
      <c r="G31" s="28">
        <v>4</v>
      </c>
      <c r="H31" s="28" t="s">
        <v>26</v>
      </c>
      <c r="I31" s="10"/>
      <c r="J31" s="10"/>
      <c r="K31" s="10"/>
      <c r="L31" s="10"/>
      <c r="M31" s="10"/>
    </row>
    <row r="32" spans="1:13" ht="18">
      <c r="A32" s="30">
        <v>45072</v>
      </c>
      <c r="B32" s="9"/>
      <c r="C32" s="10"/>
      <c r="D32" s="10"/>
      <c r="E32" s="10"/>
      <c r="F32" s="28">
        <v>26</v>
      </c>
      <c r="G32" s="28">
        <v>5</v>
      </c>
      <c r="H32" s="28" t="s">
        <v>26</v>
      </c>
      <c r="I32" s="10"/>
      <c r="J32" s="10"/>
      <c r="K32" s="10"/>
      <c r="L32" s="10"/>
      <c r="M32" s="10"/>
    </row>
    <row r="33" spans="1:13" ht="18">
      <c r="A33" s="30">
        <v>45073</v>
      </c>
      <c r="B33" s="9"/>
      <c r="C33" s="10"/>
      <c r="D33" s="10"/>
      <c r="E33" s="10"/>
      <c r="F33" s="28">
        <v>3</v>
      </c>
      <c r="G33" s="28">
        <v>1</v>
      </c>
      <c r="H33" s="28" t="s">
        <v>26</v>
      </c>
      <c r="I33" s="10"/>
      <c r="J33" s="10"/>
      <c r="K33" s="10"/>
      <c r="L33" s="10"/>
      <c r="M33" s="10"/>
    </row>
    <row r="34" spans="1:13" ht="18">
      <c r="A34" s="30">
        <v>45074</v>
      </c>
      <c r="B34" s="9"/>
      <c r="C34" s="10"/>
      <c r="D34" s="10"/>
      <c r="E34" s="10"/>
      <c r="F34" s="28">
        <v>19</v>
      </c>
      <c r="G34" s="28">
        <v>6</v>
      </c>
      <c r="H34" s="28" t="s">
        <v>26</v>
      </c>
      <c r="I34" s="10"/>
      <c r="J34" s="10"/>
      <c r="K34" s="10"/>
      <c r="L34" s="10"/>
      <c r="M34" s="10"/>
    </row>
    <row r="35" spans="1:13" ht="18">
      <c r="A35" s="30">
        <v>45075</v>
      </c>
      <c r="B35" s="9"/>
      <c r="C35" s="10"/>
      <c r="D35" s="10"/>
      <c r="E35" s="10"/>
      <c r="F35" s="28">
        <v>8</v>
      </c>
      <c r="G35" s="28">
        <v>1</v>
      </c>
      <c r="H35" s="28" t="s">
        <v>26</v>
      </c>
      <c r="I35" s="10"/>
      <c r="J35" s="10"/>
      <c r="K35" s="10"/>
      <c r="L35" s="10"/>
      <c r="M35" s="10"/>
    </row>
    <row r="36" spans="1:13" ht="18">
      <c r="A36" s="30">
        <v>45076</v>
      </c>
      <c r="B36" s="9"/>
      <c r="C36" s="10"/>
      <c r="D36" s="10"/>
      <c r="E36" s="10"/>
      <c r="F36" s="28">
        <v>13</v>
      </c>
      <c r="G36" s="28">
        <v>4</v>
      </c>
      <c r="H36" s="28" t="s">
        <v>26</v>
      </c>
      <c r="I36" s="10"/>
      <c r="J36" s="10"/>
      <c r="K36" s="10"/>
      <c r="L36" s="10"/>
      <c r="M36" s="10"/>
    </row>
    <row r="37" spans="1:13" ht="18">
      <c r="A37" s="30">
        <v>45077</v>
      </c>
      <c r="B37" s="9"/>
      <c r="C37" s="10"/>
      <c r="D37" s="10"/>
      <c r="E37" s="10"/>
      <c r="F37" s="28">
        <v>11</v>
      </c>
      <c r="G37" s="28">
        <v>33</v>
      </c>
      <c r="H37" s="28" t="s">
        <v>26</v>
      </c>
      <c r="I37" s="10"/>
      <c r="J37" s="10"/>
      <c r="K37" s="10"/>
      <c r="L37" s="10"/>
      <c r="M37" s="10"/>
    </row>
    <row r="38" spans="1:13" ht="18">
      <c r="A38" s="30">
        <v>45078</v>
      </c>
      <c r="B38" s="9"/>
      <c r="C38" s="10"/>
      <c r="D38" s="10"/>
      <c r="E38" s="10"/>
      <c r="F38" s="28">
        <v>21</v>
      </c>
      <c r="G38" s="28">
        <v>66</v>
      </c>
      <c r="H38" s="28" t="s">
        <v>26</v>
      </c>
      <c r="I38" s="10"/>
      <c r="J38" s="10"/>
      <c r="K38" s="10"/>
      <c r="L38" s="10"/>
      <c r="M38" s="10"/>
    </row>
    <row r="39" spans="1:13" ht="18">
      <c r="A39" s="30">
        <v>45079</v>
      </c>
      <c r="B39" s="9"/>
      <c r="C39" s="10"/>
      <c r="D39" s="10"/>
      <c r="E39" s="10"/>
      <c r="F39" s="28">
        <v>1</v>
      </c>
      <c r="G39" s="28">
        <v>13</v>
      </c>
      <c r="H39" s="28" t="s">
        <v>26</v>
      </c>
      <c r="I39" s="10"/>
      <c r="J39" s="10"/>
      <c r="K39" s="10"/>
      <c r="L39" s="10"/>
      <c r="M39" s="10"/>
    </row>
    <row r="40" spans="1:13" ht="18">
      <c r="A40" s="30">
        <v>45080</v>
      </c>
      <c r="B40" s="9"/>
      <c r="C40" s="10"/>
      <c r="D40" s="10"/>
      <c r="E40" s="10"/>
      <c r="F40" s="21"/>
      <c r="G40" s="21"/>
      <c r="H40" s="21"/>
      <c r="I40" s="10"/>
      <c r="J40" s="10"/>
      <c r="K40" s="10"/>
      <c r="L40" s="10"/>
      <c r="M40" s="10"/>
    </row>
    <row r="41" spans="1:13" ht="18">
      <c r="A41" s="30">
        <v>45081</v>
      </c>
      <c r="B41" s="9"/>
      <c r="C41" s="10"/>
      <c r="D41" s="10"/>
      <c r="E41" s="10"/>
      <c r="F41" s="28">
        <v>2</v>
      </c>
      <c r="G41" s="28">
        <v>8</v>
      </c>
      <c r="H41" s="28" t="s">
        <v>26</v>
      </c>
      <c r="I41" s="10"/>
      <c r="J41" s="10"/>
      <c r="K41" s="10"/>
      <c r="L41" s="10"/>
      <c r="M41" s="10"/>
    </row>
    <row r="42" spans="1:13" ht="18">
      <c r="A42" s="30">
        <v>45082</v>
      </c>
      <c r="B42" s="9"/>
      <c r="C42" s="10"/>
      <c r="D42" s="10"/>
      <c r="E42" s="10"/>
      <c r="F42" s="28" t="s">
        <v>26</v>
      </c>
      <c r="G42" s="28">
        <v>6</v>
      </c>
      <c r="H42" s="28" t="s">
        <v>26</v>
      </c>
      <c r="I42" s="10"/>
      <c r="J42" s="10"/>
      <c r="K42" s="10"/>
      <c r="L42" s="10"/>
      <c r="M42" s="10"/>
    </row>
    <row r="43" spans="1:13" ht="18">
      <c r="A43" s="30">
        <v>45083</v>
      </c>
      <c r="B43" s="9"/>
      <c r="C43" s="10"/>
      <c r="D43" s="10"/>
      <c r="E43" s="10"/>
      <c r="F43" s="28" t="s">
        <v>26</v>
      </c>
      <c r="G43" s="28" t="s">
        <v>26</v>
      </c>
      <c r="H43" s="28" t="s">
        <v>26</v>
      </c>
      <c r="I43" s="10"/>
      <c r="J43" s="10"/>
      <c r="K43" s="10"/>
      <c r="L43" s="10"/>
      <c r="M43" s="10"/>
    </row>
    <row r="44" spans="1:13" ht="18">
      <c r="A44" s="30">
        <v>45084</v>
      </c>
      <c r="B44" s="9"/>
      <c r="C44" s="10"/>
      <c r="D44" s="10"/>
      <c r="E44" s="10"/>
      <c r="F44" s="28">
        <v>1</v>
      </c>
      <c r="G44" s="28">
        <v>4</v>
      </c>
      <c r="H44" s="28" t="s">
        <v>26</v>
      </c>
      <c r="I44" s="10"/>
      <c r="J44" s="10"/>
      <c r="K44" s="10"/>
      <c r="L44" s="10"/>
      <c r="M44" s="10"/>
    </row>
    <row r="45" spans="1:13" ht="18">
      <c r="A45" s="30">
        <v>45085</v>
      </c>
      <c r="B45" s="9"/>
      <c r="C45" s="10"/>
      <c r="D45" s="10"/>
      <c r="E45" s="10"/>
      <c r="F45" s="28">
        <v>2</v>
      </c>
      <c r="G45" s="28">
        <v>4</v>
      </c>
      <c r="H45" s="28" t="s">
        <v>26</v>
      </c>
      <c r="I45" s="10"/>
      <c r="J45" s="10"/>
      <c r="K45" s="10"/>
      <c r="L45" s="10"/>
      <c r="M45" s="10"/>
    </row>
    <row r="46" spans="1:13" ht="18">
      <c r="A46" s="30">
        <v>45086</v>
      </c>
      <c r="B46" s="9"/>
      <c r="C46" s="10"/>
      <c r="D46" s="10"/>
      <c r="E46" s="10"/>
      <c r="F46" s="28">
        <v>1</v>
      </c>
      <c r="G46" s="28" t="s">
        <v>26</v>
      </c>
      <c r="H46" s="28">
        <v>1</v>
      </c>
      <c r="I46" s="10"/>
      <c r="J46" s="10"/>
      <c r="K46" s="11"/>
      <c r="L46" s="10"/>
      <c r="M46" s="10"/>
    </row>
    <row r="47" spans="1:13" ht="18">
      <c r="A47" s="30">
        <v>45087</v>
      </c>
      <c r="B47" s="9"/>
      <c r="C47" s="10"/>
      <c r="D47" s="10"/>
      <c r="E47" s="10"/>
      <c r="F47" s="28">
        <v>2</v>
      </c>
      <c r="G47" s="28">
        <v>1</v>
      </c>
      <c r="H47" s="28" t="s">
        <v>26</v>
      </c>
      <c r="I47" s="10"/>
      <c r="J47" s="10"/>
      <c r="K47" s="10"/>
      <c r="L47" s="10"/>
      <c r="M47" s="10"/>
    </row>
    <row r="48" spans="1:13" ht="18">
      <c r="A48" s="30">
        <v>45088</v>
      </c>
      <c r="B48" s="9"/>
      <c r="C48" s="10"/>
      <c r="D48" s="10"/>
      <c r="E48" s="10"/>
      <c r="F48" s="28">
        <v>1</v>
      </c>
      <c r="G48" s="28">
        <v>3</v>
      </c>
      <c r="H48" s="28" t="s">
        <v>26</v>
      </c>
      <c r="I48" s="10"/>
      <c r="J48" s="10"/>
      <c r="K48" s="10"/>
      <c r="L48" s="10"/>
      <c r="M48" s="10"/>
    </row>
    <row r="49" spans="1:13" ht="18">
      <c r="A49" s="30">
        <v>45089</v>
      </c>
      <c r="B49" s="9"/>
      <c r="C49" s="10"/>
      <c r="D49" s="10"/>
      <c r="E49" s="10"/>
      <c r="F49" s="28">
        <v>2</v>
      </c>
      <c r="G49" s="28">
        <v>3</v>
      </c>
      <c r="H49" s="28" t="s">
        <v>26</v>
      </c>
      <c r="I49" s="10"/>
      <c r="J49" s="10"/>
      <c r="K49" s="10"/>
      <c r="L49" s="10"/>
      <c r="M49" s="10"/>
    </row>
    <row r="50" spans="1:13" ht="18">
      <c r="A50" s="30">
        <v>45090</v>
      </c>
      <c r="B50" s="9"/>
      <c r="C50" s="10"/>
      <c r="D50" s="10"/>
      <c r="E50" s="10"/>
      <c r="F50" s="28">
        <v>7</v>
      </c>
      <c r="G50" s="28">
        <v>54</v>
      </c>
      <c r="H50" s="28"/>
      <c r="I50" s="10"/>
      <c r="J50" s="10"/>
      <c r="K50" s="10"/>
      <c r="L50" s="10"/>
      <c r="M50" s="10"/>
    </row>
    <row r="51" spans="1:13" ht="18">
      <c r="A51" s="29"/>
      <c r="B51" s="9"/>
      <c r="C51" s="10"/>
      <c r="D51" s="10"/>
      <c r="E51" s="10"/>
      <c r="F51" s="28"/>
      <c r="G51" s="28"/>
      <c r="H51" s="28"/>
      <c r="I51" s="10"/>
      <c r="J51" s="10"/>
      <c r="K51" s="10"/>
      <c r="L51" s="10"/>
      <c r="M51" s="10"/>
    </row>
    <row r="52" spans="1:13" ht="21">
      <c r="A52" s="29"/>
      <c r="B52" s="9"/>
      <c r="C52" s="10"/>
      <c r="D52" s="105" t="s">
        <v>198</v>
      </c>
      <c r="E52" s="10"/>
      <c r="F52" s="48">
        <f>SUM(F3:F51)</f>
        <v>407</v>
      </c>
      <c r="G52" s="48">
        <f t="shared" ref="G52:H52" si="0">SUM(G3:G51)</f>
        <v>254</v>
      </c>
      <c r="H52" s="48">
        <f t="shared" si="0"/>
        <v>7</v>
      </c>
      <c r="I52" s="10"/>
      <c r="J52" s="10"/>
      <c r="K52" s="10"/>
      <c r="L52" s="10"/>
      <c r="M52" s="10"/>
    </row>
    <row r="53" spans="1:13" ht="18">
      <c r="A53" s="10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>
      <c r="A54" s="10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8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conditionalFormatting sqref="M1:M3">
    <cfRule type="notContainsBlanks" dxfId="13" priority="1">
      <formula>LEN(TRIM(M1))&gt;0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 - 2012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41166-7EAA-0541-9B3E-D4EE54AB7481}">
  <dimension ref="A2:M55"/>
  <sheetViews>
    <sheetView view="pageLayout" topLeftCell="A2" workbookViewId="0">
      <selection activeCell="F55" sqref="F55:H55"/>
    </sheetView>
  </sheetViews>
  <sheetFormatPr baseColWidth="10" defaultRowHeight="16"/>
  <cols>
    <col min="2" max="2" width="7.1640625" bestFit="1" customWidth="1"/>
    <col min="3" max="3" width="8.5" bestFit="1" customWidth="1"/>
    <col min="4" max="4" width="9.1640625" bestFit="1" customWidth="1"/>
    <col min="5" max="5" width="6.83203125" bestFit="1" customWidth="1"/>
    <col min="6" max="6" width="7.6640625" bestFit="1" customWidth="1"/>
    <col min="7" max="7" width="9" bestFit="1" customWidth="1"/>
    <col min="8" max="8" width="7.33203125" bestFit="1" customWidth="1"/>
    <col min="9" max="9" width="7.6640625" bestFit="1" customWidth="1"/>
    <col min="10" max="10" width="6.83203125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107">
        <v>41386</v>
      </c>
      <c r="B3" s="110"/>
      <c r="C3" s="111"/>
      <c r="D3" s="111"/>
      <c r="E3" s="111"/>
      <c r="F3" s="28">
        <v>0</v>
      </c>
      <c r="G3" s="28">
        <v>0</v>
      </c>
      <c r="H3" s="28">
        <v>0</v>
      </c>
      <c r="I3" s="111"/>
      <c r="J3" s="111"/>
      <c r="K3" s="112" t="s">
        <v>295</v>
      </c>
      <c r="L3" s="111"/>
      <c r="M3" s="1"/>
    </row>
    <row r="4" spans="1:13" ht="19">
      <c r="A4" s="107">
        <v>41387</v>
      </c>
      <c r="B4" s="32"/>
      <c r="C4" s="32"/>
      <c r="D4" s="32"/>
      <c r="E4" s="32"/>
      <c r="F4" s="28">
        <v>1</v>
      </c>
      <c r="G4" s="28">
        <v>0</v>
      </c>
      <c r="H4" s="28">
        <v>0</v>
      </c>
      <c r="I4" s="111"/>
      <c r="J4" s="111"/>
      <c r="K4" s="111" t="s">
        <v>296</v>
      </c>
      <c r="L4" s="111"/>
      <c r="M4" s="8"/>
    </row>
    <row r="5" spans="1:13" ht="18">
      <c r="A5" s="107">
        <v>41388</v>
      </c>
      <c r="B5" s="108"/>
      <c r="C5" s="35"/>
      <c r="D5" s="35"/>
      <c r="E5" s="35"/>
      <c r="F5" s="28">
        <v>1</v>
      </c>
      <c r="G5" s="28">
        <v>0</v>
      </c>
      <c r="H5" s="28">
        <v>0</v>
      </c>
      <c r="I5" s="35"/>
      <c r="J5" s="35"/>
      <c r="K5" s="35" t="s">
        <v>297</v>
      </c>
      <c r="L5" s="35"/>
      <c r="M5" s="10"/>
    </row>
    <row r="6" spans="1:13" ht="18">
      <c r="A6" s="107">
        <v>41389</v>
      </c>
      <c r="B6" s="32"/>
      <c r="C6" s="35"/>
      <c r="D6" s="35"/>
      <c r="E6" s="35"/>
      <c r="F6" s="28">
        <v>0</v>
      </c>
      <c r="G6" s="28">
        <v>0</v>
      </c>
      <c r="H6" s="28">
        <v>0</v>
      </c>
      <c r="I6" s="35"/>
      <c r="J6" s="35"/>
      <c r="K6" s="35" t="s">
        <v>298</v>
      </c>
      <c r="L6" s="35"/>
      <c r="M6" s="10"/>
    </row>
    <row r="7" spans="1:13" ht="18">
      <c r="A7" s="107">
        <v>41390</v>
      </c>
      <c r="B7" s="108"/>
      <c r="C7" s="35"/>
      <c r="D7" s="109"/>
      <c r="E7" s="35"/>
      <c r="F7" s="28">
        <v>9</v>
      </c>
      <c r="G7" s="28">
        <v>0</v>
      </c>
      <c r="H7" s="28">
        <v>0</v>
      </c>
      <c r="I7" s="35"/>
      <c r="J7" s="35"/>
      <c r="K7" s="35"/>
      <c r="L7" s="35"/>
      <c r="M7" s="10"/>
    </row>
    <row r="8" spans="1:13" ht="18">
      <c r="A8" s="107">
        <v>41391</v>
      </c>
      <c r="B8" s="108"/>
      <c r="C8" s="35"/>
      <c r="D8" s="35"/>
      <c r="E8" s="35"/>
      <c r="F8" s="28">
        <v>0</v>
      </c>
      <c r="G8" s="28">
        <v>0</v>
      </c>
      <c r="H8" s="28">
        <v>0</v>
      </c>
      <c r="I8" s="35"/>
      <c r="J8" s="35"/>
      <c r="K8" s="35"/>
      <c r="L8" s="35"/>
      <c r="M8" s="10"/>
    </row>
    <row r="9" spans="1:13" ht="18">
      <c r="A9" s="107">
        <v>41392</v>
      </c>
      <c r="B9" s="108"/>
      <c r="C9" s="35"/>
      <c r="D9" s="35"/>
      <c r="E9" s="35"/>
      <c r="F9" s="28">
        <v>2</v>
      </c>
      <c r="G9" s="28">
        <v>0</v>
      </c>
      <c r="H9" s="28">
        <v>0</v>
      </c>
      <c r="I9" s="35"/>
      <c r="J9" s="35"/>
      <c r="K9" s="35"/>
      <c r="L9" s="35"/>
      <c r="M9" s="10"/>
    </row>
    <row r="10" spans="1:13" ht="18">
      <c r="A10" s="107">
        <v>41393</v>
      </c>
      <c r="B10" s="108"/>
      <c r="C10" s="35"/>
      <c r="D10" s="35"/>
      <c r="E10" s="35"/>
      <c r="F10" s="28">
        <v>0</v>
      </c>
      <c r="G10" s="28">
        <v>0</v>
      </c>
      <c r="H10" s="28">
        <v>0</v>
      </c>
      <c r="I10" s="35"/>
      <c r="J10" s="35"/>
      <c r="K10" s="35"/>
      <c r="L10" s="35"/>
      <c r="M10" s="10"/>
    </row>
    <row r="11" spans="1:13" ht="18">
      <c r="A11" s="107">
        <v>41394</v>
      </c>
      <c r="B11" s="108"/>
      <c r="C11" s="35"/>
      <c r="D11" s="35"/>
      <c r="E11" s="35"/>
      <c r="F11" s="28">
        <v>0</v>
      </c>
      <c r="G11" s="28">
        <v>0</v>
      </c>
      <c r="H11" s="28">
        <v>0</v>
      </c>
      <c r="I11" s="35"/>
      <c r="J11" s="35"/>
      <c r="K11" s="109"/>
      <c r="L11" s="35"/>
      <c r="M11" s="10"/>
    </row>
    <row r="12" spans="1:13" ht="18">
      <c r="A12" s="107">
        <v>41395</v>
      </c>
      <c r="B12" s="108"/>
      <c r="C12" s="35"/>
      <c r="D12" s="35"/>
      <c r="E12" s="35"/>
      <c r="F12" s="28">
        <v>2</v>
      </c>
      <c r="G12" s="28">
        <v>0</v>
      </c>
      <c r="H12" s="28">
        <v>0</v>
      </c>
      <c r="I12" s="35"/>
      <c r="J12" s="35"/>
      <c r="K12" s="35"/>
      <c r="L12" s="35"/>
      <c r="M12" s="10"/>
    </row>
    <row r="13" spans="1:13" ht="18">
      <c r="A13" s="107">
        <v>41396</v>
      </c>
      <c r="B13" s="108"/>
      <c r="C13" s="35"/>
      <c r="D13" s="35"/>
      <c r="E13" s="35"/>
      <c r="F13" s="28">
        <v>5</v>
      </c>
      <c r="G13" s="28">
        <v>0</v>
      </c>
      <c r="H13" s="28">
        <v>0</v>
      </c>
      <c r="I13" s="35"/>
      <c r="J13" s="35"/>
      <c r="K13" s="35"/>
      <c r="L13" s="35"/>
      <c r="M13" s="10"/>
    </row>
    <row r="14" spans="1:13" ht="18">
      <c r="A14" s="107">
        <v>41397</v>
      </c>
      <c r="B14" s="108"/>
      <c r="C14" s="35"/>
      <c r="D14" s="35"/>
      <c r="E14" s="35"/>
      <c r="F14" s="28">
        <v>0</v>
      </c>
      <c r="G14" s="28">
        <v>0</v>
      </c>
      <c r="H14" s="28">
        <v>0</v>
      </c>
      <c r="I14" s="35"/>
      <c r="J14" s="35"/>
      <c r="K14" s="35"/>
      <c r="L14" s="35"/>
      <c r="M14" s="10"/>
    </row>
    <row r="15" spans="1:13" ht="18">
      <c r="A15" s="107">
        <v>41398</v>
      </c>
      <c r="B15" s="108"/>
      <c r="C15" s="35"/>
      <c r="D15" s="35"/>
      <c r="E15" s="35"/>
      <c r="F15" s="28">
        <v>3</v>
      </c>
      <c r="G15" s="28">
        <v>1</v>
      </c>
      <c r="H15" s="28">
        <v>0</v>
      </c>
      <c r="I15" s="35"/>
      <c r="J15" s="35"/>
      <c r="K15" s="35"/>
      <c r="L15" s="35"/>
      <c r="M15" s="10"/>
    </row>
    <row r="16" spans="1:13" ht="18">
      <c r="A16" s="107">
        <v>41399</v>
      </c>
      <c r="B16" s="108"/>
      <c r="C16" s="35"/>
      <c r="D16" s="35"/>
      <c r="E16" s="35"/>
      <c r="F16" s="28">
        <v>0</v>
      </c>
      <c r="G16" s="28">
        <v>0</v>
      </c>
      <c r="H16" s="28">
        <v>0</v>
      </c>
      <c r="I16" s="35"/>
      <c r="J16" s="35"/>
      <c r="K16" s="109"/>
      <c r="L16" s="35"/>
      <c r="M16" s="10"/>
    </row>
    <row r="17" spans="1:13" ht="18">
      <c r="A17" s="107">
        <v>41400</v>
      </c>
      <c r="B17" s="108"/>
      <c r="C17" s="35"/>
      <c r="D17" s="35"/>
      <c r="E17" s="35"/>
      <c r="F17" s="28">
        <v>2</v>
      </c>
      <c r="G17" s="28">
        <v>0</v>
      </c>
      <c r="H17" s="28">
        <v>0</v>
      </c>
      <c r="I17" s="35"/>
      <c r="J17" s="35"/>
      <c r="K17" s="35"/>
      <c r="L17" s="35"/>
      <c r="M17" s="10"/>
    </row>
    <row r="18" spans="1:13" ht="18">
      <c r="A18" s="107">
        <v>41401</v>
      </c>
      <c r="B18" s="108"/>
      <c r="C18" s="35"/>
      <c r="D18" s="35"/>
      <c r="E18" s="35"/>
      <c r="F18" s="28">
        <v>0</v>
      </c>
      <c r="G18" s="28">
        <v>1</v>
      </c>
      <c r="H18" s="28">
        <v>0</v>
      </c>
      <c r="I18" s="35"/>
      <c r="J18" s="35"/>
      <c r="K18" s="109"/>
      <c r="L18" s="35"/>
      <c r="M18" s="10"/>
    </row>
    <row r="19" spans="1:13" ht="18">
      <c r="A19" s="107">
        <v>41402</v>
      </c>
      <c r="B19" s="108"/>
      <c r="C19" s="35"/>
      <c r="D19" s="35"/>
      <c r="E19" s="35"/>
      <c r="F19" s="28">
        <v>0</v>
      </c>
      <c r="G19" s="28">
        <v>0</v>
      </c>
      <c r="H19" s="28">
        <v>0</v>
      </c>
      <c r="I19" s="35"/>
      <c r="J19" s="35"/>
      <c r="K19" s="109"/>
      <c r="L19" s="35"/>
      <c r="M19" s="10"/>
    </row>
    <row r="20" spans="1:13" ht="18">
      <c r="A20" s="107">
        <v>41403</v>
      </c>
      <c r="B20" s="108"/>
      <c r="C20" s="35"/>
      <c r="D20" s="35"/>
      <c r="E20" s="35"/>
      <c r="F20" s="28">
        <v>1</v>
      </c>
      <c r="G20" s="28">
        <v>1</v>
      </c>
      <c r="H20" s="28">
        <v>0</v>
      </c>
      <c r="I20" s="35"/>
      <c r="J20" s="35"/>
      <c r="K20" s="35"/>
      <c r="L20" s="35"/>
      <c r="M20" s="10"/>
    </row>
    <row r="21" spans="1:13" ht="18">
      <c r="A21" s="107">
        <v>41404</v>
      </c>
      <c r="B21" s="108"/>
      <c r="C21" s="35"/>
      <c r="D21" s="35"/>
      <c r="E21" s="35"/>
      <c r="F21" s="28">
        <v>2</v>
      </c>
      <c r="G21" s="28">
        <v>0</v>
      </c>
      <c r="H21" s="28">
        <v>0</v>
      </c>
      <c r="I21" s="35"/>
      <c r="J21" s="35"/>
      <c r="K21" s="35"/>
      <c r="L21" s="35"/>
      <c r="M21" s="10"/>
    </row>
    <row r="22" spans="1:13" ht="18">
      <c r="A22" s="107">
        <v>41405</v>
      </c>
      <c r="B22" s="108"/>
      <c r="C22" s="35"/>
      <c r="D22" s="35"/>
      <c r="E22" s="35"/>
      <c r="F22" s="28">
        <v>7</v>
      </c>
      <c r="G22" s="28">
        <v>1</v>
      </c>
      <c r="H22" s="28">
        <v>0</v>
      </c>
      <c r="I22" s="35"/>
      <c r="J22" s="35"/>
      <c r="K22" s="35"/>
      <c r="L22" s="35"/>
      <c r="M22" s="10"/>
    </row>
    <row r="23" spans="1:13" ht="18">
      <c r="A23" s="107">
        <v>41406</v>
      </c>
      <c r="B23" s="35"/>
      <c r="C23" s="35"/>
      <c r="D23" s="35"/>
      <c r="E23" s="35"/>
      <c r="F23" s="28">
        <v>5</v>
      </c>
      <c r="G23" s="28">
        <v>6</v>
      </c>
      <c r="H23" s="28">
        <v>0</v>
      </c>
      <c r="I23" s="35"/>
      <c r="J23" s="35"/>
      <c r="K23" s="109"/>
      <c r="L23" s="35"/>
      <c r="M23" s="10"/>
    </row>
    <row r="24" spans="1:13" ht="18">
      <c r="A24" s="107">
        <v>41407</v>
      </c>
      <c r="B24" s="108"/>
      <c r="C24" s="35"/>
      <c r="D24" s="35"/>
      <c r="E24" s="35"/>
      <c r="F24" s="28">
        <v>2</v>
      </c>
      <c r="G24" s="28">
        <v>0</v>
      </c>
      <c r="H24" s="28">
        <v>0</v>
      </c>
      <c r="I24" s="35"/>
      <c r="J24" s="35"/>
      <c r="K24" s="35"/>
      <c r="L24" s="35"/>
      <c r="M24" s="10"/>
    </row>
    <row r="25" spans="1:13" ht="18">
      <c r="A25" s="107">
        <v>41408</v>
      </c>
      <c r="B25" s="35"/>
      <c r="C25" s="35"/>
      <c r="D25" s="35"/>
      <c r="E25" s="35"/>
      <c r="F25" s="28">
        <v>43</v>
      </c>
      <c r="G25" s="28">
        <v>8</v>
      </c>
      <c r="H25" s="28">
        <v>3</v>
      </c>
      <c r="I25" s="35"/>
      <c r="J25" s="35"/>
      <c r="K25" s="109"/>
      <c r="L25" s="35"/>
      <c r="M25" s="10"/>
    </row>
    <row r="26" spans="1:13" ht="18">
      <c r="A26" s="107">
        <v>41409</v>
      </c>
      <c r="B26" s="108"/>
      <c r="C26" s="35"/>
      <c r="D26" s="35"/>
      <c r="E26" s="35"/>
      <c r="F26" s="28">
        <v>4</v>
      </c>
      <c r="G26" s="28">
        <v>0</v>
      </c>
      <c r="H26" s="28">
        <v>0</v>
      </c>
      <c r="I26" s="35"/>
      <c r="J26" s="35"/>
      <c r="K26" s="35"/>
      <c r="L26" s="35"/>
      <c r="M26" s="10"/>
    </row>
    <row r="27" spans="1:13" ht="18">
      <c r="A27" s="107">
        <v>41410</v>
      </c>
      <c r="B27" s="108"/>
      <c r="C27" s="35"/>
      <c r="D27" s="35"/>
      <c r="E27" s="35"/>
      <c r="F27" s="28">
        <v>2</v>
      </c>
      <c r="G27" s="28">
        <v>2</v>
      </c>
      <c r="H27" s="28">
        <v>0</v>
      </c>
      <c r="I27" s="35"/>
      <c r="J27" s="35"/>
      <c r="K27" s="35"/>
      <c r="L27" s="35"/>
      <c r="M27" s="10"/>
    </row>
    <row r="28" spans="1:13" ht="18">
      <c r="A28" s="107">
        <v>41411</v>
      </c>
      <c r="B28" s="108"/>
      <c r="C28" s="35"/>
      <c r="D28" s="35"/>
      <c r="E28" s="35"/>
      <c r="F28" s="28">
        <v>22</v>
      </c>
      <c r="G28" s="28">
        <v>6</v>
      </c>
      <c r="H28" s="28">
        <v>0</v>
      </c>
      <c r="I28" s="35"/>
      <c r="J28" s="35"/>
      <c r="K28" s="35"/>
      <c r="L28" s="35"/>
      <c r="M28" s="10"/>
    </row>
    <row r="29" spans="1:13" ht="18">
      <c r="A29" s="107">
        <v>41412</v>
      </c>
      <c r="B29" s="108"/>
      <c r="C29" s="35"/>
      <c r="D29" s="35"/>
      <c r="E29" s="35"/>
      <c r="F29" s="28">
        <v>1</v>
      </c>
      <c r="G29" s="28">
        <v>11</v>
      </c>
      <c r="H29" s="28">
        <v>0</v>
      </c>
      <c r="I29" s="35"/>
      <c r="J29" s="35"/>
      <c r="K29" s="35"/>
      <c r="L29" s="35"/>
      <c r="M29" s="10"/>
    </row>
    <row r="30" spans="1:13" ht="18">
      <c r="A30" s="107">
        <v>41413</v>
      </c>
      <c r="B30" s="108"/>
      <c r="C30" s="35"/>
      <c r="D30" s="35"/>
      <c r="E30" s="35"/>
      <c r="F30" s="28">
        <v>2</v>
      </c>
      <c r="G30" s="28">
        <v>0</v>
      </c>
      <c r="H30" s="28">
        <v>0</v>
      </c>
      <c r="I30" s="35"/>
      <c r="J30" s="35"/>
      <c r="K30" s="35"/>
      <c r="L30" s="35"/>
      <c r="M30" s="10"/>
    </row>
    <row r="31" spans="1:13" ht="18">
      <c r="A31" s="107">
        <v>41414</v>
      </c>
      <c r="B31" s="108"/>
      <c r="C31" s="35"/>
      <c r="D31" s="35"/>
      <c r="E31" s="35"/>
      <c r="F31" s="28">
        <v>11</v>
      </c>
      <c r="G31" s="28">
        <v>1</v>
      </c>
      <c r="H31" s="28">
        <v>1</v>
      </c>
      <c r="I31" s="35"/>
      <c r="J31" s="35"/>
      <c r="K31" s="35"/>
      <c r="L31" s="35"/>
      <c r="M31" s="10"/>
    </row>
    <row r="32" spans="1:13" ht="18">
      <c r="A32" s="107">
        <v>41415</v>
      </c>
      <c r="B32" s="108"/>
      <c r="C32" s="35"/>
      <c r="D32" s="35"/>
      <c r="E32" s="35"/>
      <c r="F32" s="28">
        <v>13</v>
      </c>
      <c r="G32" s="28">
        <v>3</v>
      </c>
      <c r="H32" s="28">
        <v>0</v>
      </c>
      <c r="I32" s="35"/>
      <c r="J32" s="35"/>
      <c r="K32" s="35"/>
      <c r="L32" s="35"/>
      <c r="M32" s="10"/>
    </row>
    <row r="33" spans="1:13" ht="18">
      <c r="A33" s="107">
        <v>41416</v>
      </c>
      <c r="B33" s="108"/>
      <c r="C33" s="35"/>
      <c r="D33" s="35"/>
      <c r="E33" s="35"/>
      <c r="F33" s="106">
        <v>20</v>
      </c>
      <c r="G33" s="106">
        <v>19</v>
      </c>
      <c r="H33" s="106">
        <v>0</v>
      </c>
      <c r="I33" s="35"/>
      <c r="J33" s="35"/>
      <c r="K33" s="35"/>
      <c r="L33" s="35"/>
      <c r="M33" s="10"/>
    </row>
    <row r="34" spans="1:13" ht="18">
      <c r="A34" s="107">
        <v>41417</v>
      </c>
      <c r="B34" s="108"/>
      <c r="C34" s="35"/>
      <c r="D34" s="35"/>
      <c r="E34" s="35"/>
      <c r="F34" s="106">
        <v>7</v>
      </c>
      <c r="G34" s="106">
        <v>2</v>
      </c>
      <c r="H34" s="106">
        <v>0</v>
      </c>
      <c r="I34" s="35"/>
      <c r="J34" s="35"/>
      <c r="K34" s="35"/>
      <c r="L34" s="35"/>
      <c r="M34" s="10"/>
    </row>
    <row r="35" spans="1:13" ht="18">
      <c r="A35" s="107">
        <v>41418</v>
      </c>
      <c r="B35" s="108"/>
      <c r="C35" s="35"/>
      <c r="D35" s="35"/>
      <c r="E35" s="35"/>
      <c r="F35" s="106">
        <v>0</v>
      </c>
      <c r="G35" s="106">
        <v>5</v>
      </c>
      <c r="H35" s="106">
        <v>0</v>
      </c>
      <c r="I35" s="35"/>
      <c r="J35" s="35"/>
      <c r="K35" s="35"/>
      <c r="L35" s="35"/>
      <c r="M35" s="10"/>
    </row>
    <row r="36" spans="1:13" ht="18">
      <c r="A36" s="107">
        <v>41419</v>
      </c>
      <c r="B36" s="108"/>
      <c r="C36" s="35"/>
      <c r="D36" s="35"/>
      <c r="E36" s="35"/>
      <c r="F36" s="106">
        <v>0</v>
      </c>
      <c r="G36" s="106">
        <v>1</v>
      </c>
      <c r="H36" s="106">
        <v>0</v>
      </c>
      <c r="I36" s="35"/>
      <c r="J36" s="35"/>
      <c r="K36" s="35"/>
      <c r="L36" s="35"/>
      <c r="M36" s="10"/>
    </row>
    <row r="37" spans="1:13" ht="18">
      <c r="A37" s="107">
        <v>41420</v>
      </c>
      <c r="B37" s="108"/>
      <c r="C37" s="35"/>
      <c r="D37" s="35"/>
      <c r="E37" s="35"/>
      <c r="F37" s="106">
        <v>0</v>
      </c>
      <c r="G37" s="106">
        <v>4</v>
      </c>
      <c r="H37" s="106">
        <v>0</v>
      </c>
      <c r="I37" s="35"/>
      <c r="J37" s="35"/>
      <c r="K37" s="35"/>
      <c r="L37" s="35"/>
      <c r="M37" s="10"/>
    </row>
    <row r="38" spans="1:13" ht="18">
      <c r="A38" s="107">
        <v>41421</v>
      </c>
      <c r="B38" s="108"/>
      <c r="C38" s="35"/>
      <c r="D38" s="35"/>
      <c r="E38" s="35"/>
      <c r="F38" s="106">
        <v>0</v>
      </c>
      <c r="G38" s="106">
        <v>2</v>
      </c>
      <c r="H38" s="106">
        <v>0</v>
      </c>
      <c r="I38" s="35"/>
      <c r="J38" s="35"/>
      <c r="K38" s="35"/>
      <c r="L38" s="35"/>
      <c r="M38" s="10"/>
    </row>
    <row r="39" spans="1:13" ht="18">
      <c r="A39" s="107">
        <v>41422</v>
      </c>
      <c r="B39" s="108"/>
      <c r="C39" s="35"/>
      <c r="D39" s="35"/>
      <c r="E39" s="35"/>
      <c r="F39" s="106">
        <v>0</v>
      </c>
      <c r="G39" s="106">
        <v>6</v>
      </c>
      <c r="H39" s="106">
        <v>0</v>
      </c>
      <c r="I39" s="35"/>
      <c r="J39" s="35"/>
      <c r="K39" s="35"/>
      <c r="L39" s="35"/>
      <c r="M39" s="10"/>
    </row>
    <row r="40" spans="1:13" ht="18">
      <c r="A40" s="107">
        <v>41423</v>
      </c>
      <c r="B40" s="108"/>
      <c r="C40" s="35"/>
      <c r="D40" s="35"/>
      <c r="E40" s="35"/>
      <c r="F40" s="106">
        <v>0</v>
      </c>
      <c r="G40" s="106">
        <v>1</v>
      </c>
      <c r="H40" s="106">
        <v>0</v>
      </c>
      <c r="I40" s="35"/>
      <c r="J40" s="35"/>
      <c r="K40" s="35"/>
      <c r="L40" s="35"/>
      <c r="M40" s="10"/>
    </row>
    <row r="41" spans="1:13" ht="18">
      <c r="A41" s="107">
        <v>41424</v>
      </c>
      <c r="B41" s="108"/>
      <c r="C41" s="35"/>
      <c r="D41" s="35"/>
      <c r="E41" s="35"/>
      <c r="F41" s="106">
        <v>2</v>
      </c>
      <c r="G41" s="106">
        <v>3</v>
      </c>
      <c r="H41" s="106">
        <v>0</v>
      </c>
      <c r="I41" s="35"/>
      <c r="J41" s="35"/>
      <c r="K41" s="35"/>
      <c r="L41" s="35"/>
      <c r="M41" s="10"/>
    </row>
    <row r="42" spans="1:13" ht="18">
      <c r="A42" s="107">
        <v>41425</v>
      </c>
      <c r="B42" s="108"/>
      <c r="C42" s="35"/>
      <c r="D42" s="35"/>
      <c r="E42" s="35"/>
      <c r="F42" s="106">
        <v>0</v>
      </c>
      <c r="G42" s="106">
        <v>0</v>
      </c>
      <c r="H42" s="106">
        <v>0</v>
      </c>
      <c r="I42" s="35"/>
      <c r="J42" s="35"/>
      <c r="K42" s="35"/>
      <c r="L42" s="35"/>
      <c r="M42" s="10"/>
    </row>
    <row r="43" spans="1:13" ht="18">
      <c r="A43" s="107">
        <v>41426</v>
      </c>
      <c r="B43" s="108"/>
      <c r="C43" s="35"/>
      <c r="D43" s="35"/>
      <c r="E43" s="35"/>
      <c r="F43" s="106">
        <v>2</v>
      </c>
      <c r="G43" s="106">
        <v>0</v>
      </c>
      <c r="H43" s="106">
        <v>0</v>
      </c>
      <c r="I43" s="35"/>
      <c r="J43" s="35"/>
      <c r="K43" s="35"/>
      <c r="L43" s="35"/>
      <c r="M43" s="10"/>
    </row>
    <row r="44" spans="1:13" ht="18">
      <c r="A44" s="107">
        <v>41427</v>
      </c>
      <c r="B44" s="108"/>
      <c r="C44" s="35"/>
      <c r="D44" s="35"/>
      <c r="E44" s="35"/>
      <c r="F44" s="106">
        <v>1</v>
      </c>
      <c r="G44" s="106">
        <v>1</v>
      </c>
      <c r="H44" s="106">
        <v>0</v>
      </c>
      <c r="I44" s="35"/>
      <c r="J44" s="35"/>
      <c r="K44" s="35"/>
      <c r="L44" s="35"/>
      <c r="M44" s="10"/>
    </row>
    <row r="45" spans="1:13" ht="18">
      <c r="A45" s="107">
        <v>41428</v>
      </c>
      <c r="B45" s="108"/>
      <c r="C45" s="35"/>
      <c r="D45" s="35"/>
      <c r="E45" s="35"/>
      <c r="F45" s="106">
        <v>1</v>
      </c>
      <c r="G45" s="106">
        <v>0</v>
      </c>
      <c r="H45" s="106">
        <v>0</v>
      </c>
      <c r="I45" s="35"/>
      <c r="J45" s="35"/>
      <c r="K45" s="35"/>
      <c r="L45" s="35"/>
      <c r="M45" s="10"/>
    </row>
    <row r="46" spans="1:13" ht="18">
      <c r="A46" s="107">
        <v>41429</v>
      </c>
      <c r="B46" s="108"/>
      <c r="C46" s="35"/>
      <c r="D46" s="35"/>
      <c r="E46" s="35"/>
      <c r="F46" s="106">
        <v>0</v>
      </c>
      <c r="G46" s="106">
        <v>2</v>
      </c>
      <c r="H46" s="106">
        <v>0</v>
      </c>
      <c r="I46" s="35"/>
      <c r="J46" s="35"/>
      <c r="K46" s="35"/>
      <c r="L46" s="35"/>
      <c r="M46" s="10"/>
    </row>
    <row r="47" spans="1:13" ht="18">
      <c r="A47" s="107">
        <v>41430</v>
      </c>
      <c r="B47" s="108"/>
      <c r="C47" s="35"/>
      <c r="D47" s="35"/>
      <c r="E47" s="35"/>
      <c r="F47" s="106">
        <v>0</v>
      </c>
      <c r="G47" s="106">
        <v>0</v>
      </c>
      <c r="H47" s="106">
        <v>0</v>
      </c>
      <c r="I47" s="35"/>
      <c r="J47" s="35"/>
      <c r="K47" s="109"/>
      <c r="L47" s="35"/>
      <c r="M47" s="10"/>
    </row>
    <row r="48" spans="1:13" ht="18">
      <c r="A48" s="107">
        <v>41431</v>
      </c>
      <c r="B48" s="108"/>
      <c r="C48" s="35"/>
      <c r="D48" s="35"/>
      <c r="E48" s="35"/>
      <c r="F48" s="106">
        <v>0</v>
      </c>
      <c r="G48" s="106">
        <v>2</v>
      </c>
      <c r="H48" s="106">
        <v>0</v>
      </c>
      <c r="I48" s="35"/>
      <c r="J48" s="35"/>
      <c r="K48" s="35"/>
      <c r="L48" s="35"/>
      <c r="M48" s="10"/>
    </row>
    <row r="49" spans="1:13" ht="18">
      <c r="A49" s="107">
        <v>41432</v>
      </c>
      <c r="B49" s="108"/>
      <c r="C49" s="35"/>
      <c r="D49" s="35"/>
      <c r="E49" s="35"/>
      <c r="F49" s="106">
        <v>0</v>
      </c>
      <c r="G49" s="106">
        <v>0</v>
      </c>
      <c r="H49" s="106">
        <v>0</v>
      </c>
      <c r="I49" s="35"/>
      <c r="J49" s="35"/>
      <c r="K49" s="35"/>
      <c r="L49" s="35"/>
      <c r="M49" s="10"/>
    </row>
    <row r="50" spans="1:13" ht="18">
      <c r="A50" s="107">
        <v>41433</v>
      </c>
      <c r="B50" s="108"/>
      <c r="C50" s="35"/>
      <c r="D50" s="35"/>
      <c r="E50" s="35"/>
      <c r="F50" s="106">
        <v>0</v>
      </c>
      <c r="G50" s="106">
        <v>0</v>
      </c>
      <c r="H50" s="106">
        <v>0</v>
      </c>
      <c r="I50" s="35"/>
      <c r="J50" s="35"/>
      <c r="K50" s="35"/>
      <c r="L50" s="35"/>
      <c r="M50" s="10"/>
    </row>
    <row r="51" spans="1:13" ht="18">
      <c r="A51" s="107">
        <v>41434</v>
      </c>
      <c r="B51" s="108"/>
      <c r="C51" s="35"/>
      <c r="D51" s="35"/>
      <c r="E51" s="35"/>
      <c r="F51" s="106">
        <v>0</v>
      </c>
      <c r="G51" s="106">
        <v>0</v>
      </c>
      <c r="H51" s="106">
        <v>0</v>
      </c>
      <c r="I51" s="35"/>
      <c r="J51" s="35"/>
      <c r="K51" s="35"/>
      <c r="L51" s="35"/>
      <c r="M51" s="10"/>
    </row>
    <row r="52" spans="1:13" ht="18">
      <c r="A52" s="107">
        <v>41435</v>
      </c>
      <c r="B52" s="108"/>
      <c r="C52" s="35"/>
      <c r="D52" s="35"/>
      <c r="E52" s="35"/>
      <c r="F52" s="106"/>
      <c r="G52" s="106"/>
      <c r="H52" s="106"/>
      <c r="I52" s="35"/>
      <c r="J52" s="35"/>
      <c r="K52" s="35"/>
      <c r="L52" s="35"/>
      <c r="M52" s="10"/>
    </row>
    <row r="53" spans="1:13" ht="18">
      <c r="A53" s="107">
        <v>41436</v>
      </c>
      <c r="B53" s="108"/>
      <c r="C53" s="35"/>
      <c r="D53" s="35"/>
      <c r="E53" s="35"/>
      <c r="F53" s="28">
        <v>0</v>
      </c>
      <c r="G53" s="28">
        <v>0</v>
      </c>
      <c r="H53" s="28">
        <v>0</v>
      </c>
      <c r="I53" s="35"/>
      <c r="J53" s="35"/>
      <c r="K53" s="35"/>
      <c r="L53" s="35"/>
      <c r="M53" s="10"/>
    </row>
    <row r="54" spans="1:13" ht="18">
      <c r="A54" s="107">
        <v>41437</v>
      </c>
      <c r="B54" s="35"/>
      <c r="C54" s="35"/>
      <c r="D54" s="35"/>
      <c r="E54" s="35"/>
      <c r="F54" s="21"/>
      <c r="G54" s="21"/>
      <c r="H54" s="21"/>
      <c r="I54" s="35"/>
      <c r="J54" s="35"/>
      <c r="K54" s="35"/>
      <c r="L54" s="35"/>
      <c r="M54" s="10"/>
    </row>
    <row r="55" spans="1:13" ht="21">
      <c r="A55" s="10"/>
      <c r="B55" s="10"/>
      <c r="C55" s="10"/>
      <c r="D55" s="113" t="s">
        <v>198</v>
      </c>
      <c r="E55" s="10"/>
      <c r="F55" s="88">
        <f>SUM(F3:F54)</f>
        <v>173</v>
      </c>
      <c r="G55" s="88">
        <f t="shared" ref="G55:H55" si="0">SUM(G3:G54)</f>
        <v>89</v>
      </c>
      <c r="H55" s="88">
        <f t="shared" si="0"/>
        <v>4</v>
      </c>
      <c r="I55" s="10"/>
      <c r="J55" s="10"/>
      <c r="K55" s="10"/>
      <c r="L55" s="10"/>
      <c r="M55" s="10"/>
    </row>
  </sheetData>
  <conditionalFormatting sqref="M2:M4">
    <cfRule type="notContainsBlanks" dxfId="12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 - 2013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7FDED-478A-6445-8008-E2F97949D0AA}">
  <dimension ref="A2:M55"/>
  <sheetViews>
    <sheetView view="pageLayout" topLeftCell="A28" workbookViewId="0">
      <selection activeCell="K51" sqref="K51"/>
    </sheetView>
  </sheetViews>
  <sheetFormatPr baseColWidth="10" defaultRowHeight="16"/>
  <cols>
    <col min="2" max="2" width="7.1640625" bestFit="1" customWidth="1"/>
    <col min="3" max="3" width="8.5" bestFit="1" customWidth="1"/>
    <col min="4" max="4" width="12.1640625" bestFit="1" customWidth="1"/>
    <col min="5" max="5" width="8.83203125" bestFit="1" customWidth="1"/>
    <col min="6" max="6" width="7.6640625" bestFit="1" customWidth="1"/>
    <col min="7" max="7" width="9" bestFit="1" customWidth="1"/>
    <col min="8" max="8" width="10.5" bestFit="1" customWidth="1"/>
    <col min="9" max="9" width="7.6640625" bestFit="1" customWidth="1"/>
    <col min="10" max="10" width="10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3"/>
      <c r="B3" s="4"/>
      <c r="C3" s="2"/>
      <c r="D3" s="2"/>
      <c r="E3" s="2"/>
      <c r="F3" s="2"/>
      <c r="G3" s="2"/>
      <c r="H3" s="2"/>
      <c r="I3" s="2"/>
      <c r="J3" s="2"/>
      <c r="K3" s="1"/>
      <c r="L3" s="2"/>
      <c r="M3" s="1"/>
    </row>
    <row r="4" spans="1:13" ht="19">
      <c r="A4" s="17">
        <v>45031</v>
      </c>
      <c r="B4" s="17"/>
      <c r="C4" s="17" t="s">
        <v>286</v>
      </c>
      <c r="D4" s="100" t="s">
        <v>123</v>
      </c>
      <c r="E4" s="60">
        <v>32</v>
      </c>
      <c r="F4" s="99">
        <v>3</v>
      </c>
      <c r="G4" s="92"/>
      <c r="H4" s="99">
        <v>1</v>
      </c>
      <c r="I4" s="67"/>
      <c r="J4" s="67"/>
      <c r="K4" s="19" t="s">
        <v>299</v>
      </c>
      <c r="L4" s="67"/>
      <c r="M4" s="8"/>
    </row>
    <row r="5" spans="1:13" ht="18">
      <c r="A5" s="17">
        <v>45032</v>
      </c>
      <c r="B5" s="22"/>
      <c r="C5" s="23">
        <v>9.5</v>
      </c>
      <c r="D5" s="100" t="s">
        <v>283</v>
      </c>
      <c r="E5" s="23">
        <v>36</v>
      </c>
      <c r="F5" s="99">
        <v>10</v>
      </c>
      <c r="G5" s="92"/>
      <c r="H5" s="92"/>
      <c r="I5" s="23"/>
      <c r="J5" s="23"/>
      <c r="K5" s="23" t="s">
        <v>300</v>
      </c>
      <c r="L5" s="23"/>
      <c r="M5" s="10"/>
    </row>
    <row r="6" spans="1:13" ht="18">
      <c r="A6" s="17">
        <v>45033</v>
      </c>
      <c r="B6" s="17"/>
      <c r="C6" s="23">
        <v>9.5</v>
      </c>
      <c r="D6" s="100" t="s">
        <v>283</v>
      </c>
      <c r="E6" s="60">
        <v>35</v>
      </c>
      <c r="F6" s="99">
        <v>6</v>
      </c>
      <c r="G6" s="92"/>
      <c r="H6" s="92"/>
      <c r="I6" s="23"/>
      <c r="J6" s="23"/>
      <c r="K6" s="23" t="s">
        <v>296</v>
      </c>
      <c r="L6" s="23"/>
      <c r="M6" s="10"/>
    </row>
    <row r="7" spans="1:13" ht="18">
      <c r="A7" s="17">
        <v>45034</v>
      </c>
      <c r="B7" s="22"/>
      <c r="C7" s="23">
        <v>7</v>
      </c>
      <c r="D7" s="100" t="s">
        <v>123</v>
      </c>
      <c r="E7" s="60">
        <v>38</v>
      </c>
      <c r="F7" s="99">
        <v>228</v>
      </c>
      <c r="G7" s="99">
        <v>4</v>
      </c>
      <c r="H7" s="99">
        <v>2</v>
      </c>
      <c r="I7" s="23"/>
      <c r="J7" s="23"/>
      <c r="K7" s="23" t="s">
        <v>301</v>
      </c>
      <c r="L7" s="23"/>
      <c r="M7" s="10"/>
    </row>
    <row r="8" spans="1:13" ht="18">
      <c r="A8" s="17">
        <v>45035</v>
      </c>
      <c r="B8" s="22"/>
      <c r="C8" s="23">
        <v>9</v>
      </c>
      <c r="D8" s="100" t="s">
        <v>283</v>
      </c>
      <c r="E8" s="60">
        <v>35</v>
      </c>
      <c r="F8" s="99">
        <v>4</v>
      </c>
      <c r="G8" s="92"/>
      <c r="H8" s="92"/>
      <c r="I8" s="23"/>
      <c r="J8" s="23"/>
      <c r="K8" s="23"/>
      <c r="L8" s="23"/>
      <c r="M8" s="10"/>
    </row>
    <row r="9" spans="1:13" ht="18">
      <c r="A9" s="17">
        <v>45036</v>
      </c>
      <c r="B9" s="22"/>
      <c r="C9" s="23">
        <v>8</v>
      </c>
      <c r="D9" s="100" t="s">
        <v>98</v>
      </c>
      <c r="E9" s="60">
        <v>32</v>
      </c>
      <c r="F9" s="99">
        <v>2</v>
      </c>
      <c r="G9" s="92"/>
      <c r="H9" s="92"/>
      <c r="I9" s="23"/>
      <c r="J9" s="23"/>
      <c r="K9" s="23"/>
      <c r="L9" s="23"/>
      <c r="M9" s="10"/>
    </row>
    <row r="10" spans="1:13" ht="18">
      <c r="A10" s="17">
        <v>45037</v>
      </c>
      <c r="B10" s="22"/>
      <c r="C10" s="23">
        <v>9.5</v>
      </c>
      <c r="D10" s="100" t="s">
        <v>283</v>
      </c>
      <c r="E10" s="60">
        <v>36</v>
      </c>
      <c r="F10" s="99">
        <v>2</v>
      </c>
      <c r="G10" s="92"/>
      <c r="H10" s="92"/>
      <c r="I10" s="23"/>
      <c r="J10" s="23"/>
      <c r="K10" s="23"/>
      <c r="L10" s="23"/>
      <c r="M10" s="10"/>
    </row>
    <row r="11" spans="1:13" ht="18">
      <c r="A11" s="17">
        <v>45038</v>
      </c>
      <c r="B11" s="22"/>
      <c r="C11" s="23" t="s">
        <v>286</v>
      </c>
      <c r="D11" s="100" t="s">
        <v>123</v>
      </c>
      <c r="E11" s="60">
        <v>31</v>
      </c>
      <c r="F11" s="99">
        <v>2</v>
      </c>
      <c r="G11" s="92"/>
      <c r="H11" s="99">
        <v>1</v>
      </c>
      <c r="I11" s="23"/>
      <c r="J11" s="23"/>
      <c r="K11" s="24"/>
      <c r="L11" s="23"/>
      <c r="M11" s="10"/>
    </row>
    <row r="12" spans="1:13" ht="18">
      <c r="A12" s="17">
        <v>45039</v>
      </c>
      <c r="B12" s="22"/>
      <c r="C12" s="23">
        <v>8</v>
      </c>
      <c r="D12" s="100" t="s">
        <v>123</v>
      </c>
      <c r="E12" s="60">
        <v>31</v>
      </c>
      <c r="F12" s="99">
        <v>1</v>
      </c>
      <c r="G12" s="92"/>
      <c r="H12" s="92"/>
      <c r="I12" s="23"/>
      <c r="J12" s="23"/>
      <c r="K12" s="23"/>
      <c r="L12" s="23"/>
      <c r="M12" s="10"/>
    </row>
    <row r="13" spans="1:13" ht="18">
      <c r="A13" s="17">
        <v>45040</v>
      </c>
      <c r="B13" s="22"/>
      <c r="C13" s="23">
        <v>10</v>
      </c>
      <c r="D13" s="100" t="s">
        <v>283</v>
      </c>
      <c r="E13" s="60">
        <v>45</v>
      </c>
      <c r="F13" s="99">
        <v>154</v>
      </c>
      <c r="G13" s="99">
        <v>1</v>
      </c>
      <c r="H13" s="99">
        <v>1</v>
      </c>
      <c r="I13" s="23"/>
      <c r="J13" s="23"/>
      <c r="K13" s="23"/>
      <c r="L13" s="23"/>
      <c r="M13" s="10"/>
    </row>
    <row r="14" spans="1:13" ht="18">
      <c r="A14" s="17">
        <v>45041</v>
      </c>
      <c r="B14" s="22"/>
      <c r="C14" s="23">
        <v>8</v>
      </c>
      <c r="D14" s="100" t="s">
        <v>123</v>
      </c>
      <c r="E14" s="60">
        <v>38</v>
      </c>
      <c r="F14" s="99">
        <v>340</v>
      </c>
      <c r="G14" s="92"/>
      <c r="H14" s="99">
        <v>2</v>
      </c>
      <c r="I14" s="23"/>
      <c r="J14" s="23"/>
      <c r="K14" s="23"/>
      <c r="L14" s="23"/>
      <c r="M14" s="10"/>
    </row>
    <row r="15" spans="1:13" ht="18">
      <c r="A15" s="17">
        <v>45042</v>
      </c>
      <c r="B15" s="22"/>
      <c r="C15" s="23">
        <v>9</v>
      </c>
      <c r="D15" s="100" t="s">
        <v>123</v>
      </c>
      <c r="E15" s="60">
        <v>35</v>
      </c>
      <c r="F15" s="99">
        <v>2</v>
      </c>
      <c r="G15" s="99">
        <v>3</v>
      </c>
      <c r="H15" s="92"/>
      <c r="I15" s="23"/>
      <c r="J15" s="23"/>
      <c r="K15" s="23"/>
      <c r="L15" s="23"/>
      <c r="M15" s="10"/>
    </row>
    <row r="16" spans="1:13" ht="18">
      <c r="A16" s="17">
        <v>45043</v>
      </c>
      <c r="B16" s="22"/>
      <c r="C16" s="23">
        <v>8.5</v>
      </c>
      <c r="D16" s="100" t="s">
        <v>283</v>
      </c>
      <c r="E16" s="60">
        <v>36</v>
      </c>
      <c r="F16" s="99">
        <v>24</v>
      </c>
      <c r="G16" s="92"/>
      <c r="H16" s="92"/>
      <c r="I16" s="23"/>
      <c r="J16" s="23"/>
      <c r="K16" s="24"/>
      <c r="L16" s="23"/>
      <c r="M16" s="10"/>
    </row>
    <row r="17" spans="1:13" ht="18">
      <c r="A17" s="17">
        <v>45044</v>
      </c>
      <c r="B17" s="22"/>
      <c r="C17" s="23">
        <v>8</v>
      </c>
      <c r="D17" s="100" t="s">
        <v>123</v>
      </c>
      <c r="E17" s="60">
        <v>33</v>
      </c>
      <c r="F17" s="99">
        <v>7</v>
      </c>
      <c r="G17" s="92"/>
      <c r="H17" s="92"/>
      <c r="I17" s="23"/>
      <c r="J17" s="23"/>
      <c r="K17" s="23"/>
      <c r="L17" s="23"/>
      <c r="M17" s="10"/>
    </row>
    <row r="18" spans="1:13" ht="18">
      <c r="A18" s="17">
        <v>45045</v>
      </c>
      <c r="B18" s="22"/>
      <c r="C18" s="23">
        <v>9</v>
      </c>
      <c r="D18" s="100" t="s">
        <v>283</v>
      </c>
      <c r="E18" s="60">
        <v>31</v>
      </c>
      <c r="F18" s="99">
        <v>115</v>
      </c>
      <c r="G18" s="92"/>
      <c r="H18" s="99">
        <v>2</v>
      </c>
      <c r="I18" s="23"/>
      <c r="J18" s="23"/>
      <c r="K18" s="24"/>
      <c r="L18" s="23"/>
      <c r="M18" s="10"/>
    </row>
    <row r="19" spans="1:13" ht="18">
      <c r="A19" s="17">
        <v>45046</v>
      </c>
      <c r="B19" s="22"/>
      <c r="C19" s="23">
        <v>10</v>
      </c>
      <c r="D19" s="100" t="s">
        <v>283</v>
      </c>
      <c r="E19" s="60">
        <v>30</v>
      </c>
      <c r="F19" s="99">
        <v>16</v>
      </c>
      <c r="G19" s="92"/>
      <c r="H19" s="99">
        <v>1</v>
      </c>
      <c r="I19" s="23"/>
      <c r="J19" s="23"/>
      <c r="K19" s="24"/>
      <c r="L19" s="23"/>
      <c r="M19" s="10"/>
    </row>
    <row r="20" spans="1:13" ht="18">
      <c r="A20" s="17">
        <v>45047</v>
      </c>
      <c r="B20" s="22"/>
      <c r="C20" s="23">
        <v>11</v>
      </c>
      <c r="D20" s="100" t="s">
        <v>123</v>
      </c>
      <c r="E20" s="60">
        <v>30</v>
      </c>
      <c r="F20" s="99">
        <v>78</v>
      </c>
      <c r="G20" s="92"/>
      <c r="H20" s="99">
        <v>4</v>
      </c>
      <c r="I20" s="23"/>
      <c r="J20" s="23"/>
      <c r="K20" s="23"/>
      <c r="L20" s="23"/>
      <c r="M20" s="10"/>
    </row>
    <row r="21" spans="1:13" ht="18">
      <c r="A21" s="17">
        <v>45048</v>
      </c>
      <c r="B21" s="22"/>
      <c r="C21" s="23">
        <v>11.5</v>
      </c>
      <c r="D21" s="100" t="s">
        <v>123</v>
      </c>
      <c r="E21" s="60">
        <v>30</v>
      </c>
      <c r="F21" s="99">
        <v>157</v>
      </c>
      <c r="G21" s="92"/>
      <c r="H21" s="92"/>
      <c r="I21" s="23"/>
      <c r="J21" s="23"/>
      <c r="K21" s="23"/>
      <c r="L21" s="23"/>
      <c r="M21" s="10"/>
    </row>
    <row r="22" spans="1:13" ht="18">
      <c r="A22" s="17">
        <v>45049</v>
      </c>
      <c r="B22" s="22"/>
      <c r="C22" s="23">
        <v>11</v>
      </c>
      <c r="D22" s="100" t="s">
        <v>283</v>
      </c>
      <c r="E22" s="60">
        <v>29</v>
      </c>
      <c r="F22" s="99">
        <v>154</v>
      </c>
      <c r="G22" s="92"/>
      <c r="H22" s="99">
        <v>2</v>
      </c>
      <c r="I22" s="23"/>
      <c r="J22" s="23"/>
      <c r="K22" s="23"/>
      <c r="L22" s="23"/>
      <c r="M22" s="10"/>
    </row>
    <row r="23" spans="1:13" ht="18">
      <c r="A23" s="17">
        <v>45050</v>
      </c>
      <c r="B23" s="23"/>
      <c r="C23" s="23">
        <v>11</v>
      </c>
      <c r="D23" s="100" t="s">
        <v>98</v>
      </c>
      <c r="E23" s="60">
        <v>55</v>
      </c>
      <c r="F23" s="96"/>
      <c r="G23" s="101"/>
      <c r="H23" s="96"/>
      <c r="I23" s="23"/>
      <c r="J23" s="23"/>
      <c r="K23" s="115" t="s">
        <v>302</v>
      </c>
      <c r="L23" s="23"/>
      <c r="M23" s="10"/>
    </row>
    <row r="24" spans="1:13" ht="18">
      <c r="A24" s="17">
        <v>45051</v>
      </c>
      <c r="B24" s="22"/>
      <c r="C24" s="23">
        <v>11</v>
      </c>
      <c r="D24" s="100" t="s">
        <v>283</v>
      </c>
      <c r="E24" s="60">
        <v>41</v>
      </c>
      <c r="F24" s="99">
        <v>29</v>
      </c>
      <c r="G24" s="92"/>
      <c r="H24" s="102"/>
      <c r="I24" s="23"/>
      <c r="J24" s="23"/>
      <c r="K24" s="23"/>
      <c r="L24" s="23"/>
      <c r="M24" s="10"/>
    </row>
    <row r="25" spans="1:13" ht="18">
      <c r="A25" s="17">
        <v>45052</v>
      </c>
      <c r="B25" s="23"/>
      <c r="C25" s="23">
        <v>11</v>
      </c>
      <c r="D25" s="100" t="s">
        <v>123</v>
      </c>
      <c r="E25" s="60">
        <v>35</v>
      </c>
      <c r="F25" s="99">
        <v>5</v>
      </c>
      <c r="G25" s="92"/>
      <c r="H25" s="102"/>
      <c r="I25" s="23"/>
      <c r="J25" s="23"/>
      <c r="K25" s="24"/>
      <c r="L25" s="23"/>
      <c r="M25" s="10"/>
    </row>
    <row r="26" spans="1:13" ht="18">
      <c r="A26" s="17">
        <v>45053</v>
      </c>
      <c r="B26" s="22"/>
      <c r="C26" s="23"/>
      <c r="D26" s="66"/>
      <c r="E26" s="60"/>
      <c r="F26" s="92"/>
      <c r="G26" s="92"/>
      <c r="H26" s="92"/>
      <c r="I26" s="23"/>
      <c r="J26" s="23"/>
      <c r="K26" s="23"/>
      <c r="L26" s="23"/>
      <c r="M26" s="10"/>
    </row>
    <row r="27" spans="1:13" ht="18">
      <c r="A27" s="17">
        <v>45054</v>
      </c>
      <c r="B27" s="22"/>
      <c r="C27" s="23">
        <v>12</v>
      </c>
      <c r="D27" s="100" t="s">
        <v>283</v>
      </c>
      <c r="E27" s="60">
        <v>30</v>
      </c>
      <c r="F27" s="99">
        <v>16</v>
      </c>
      <c r="G27" s="92"/>
      <c r="H27" s="92"/>
      <c r="I27" s="23"/>
      <c r="J27" s="23"/>
      <c r="K27" s="23"/>
      <c r="L27" s="23"/>
      <c r="M27" s="10"/>
    </row>
    <row r="28" spans="1:13" ht="18">
      <c r="A28" s="17">
        <v>45055</v>
      </c>
      <c r="B28" s="22"/>
      <c r="C28" s="23">
        <v>11</v>
      </c>
      <c r="D28" s="100" t="s">
        <v>283</v>
      </c>
      <c r="E28" s="60">
        <v>40</v>
      </c>
      <c r="F28" s="99">
        <v>980</v>
      </c>
      <c r="G28" s="99">
        <v>1</v>
      </c>
      <c r="H28" s="99">
        <v>1</v>
      </c>
      <c r="I28" s="23"/>
      <c r="J28" s="23"/>
      <c r="K28" s="23"/>
      <c r="L28" s="23"/>
      <c r="M28" s="10"/>
    </row>
    <row r="29" spans="1:13" ht="18">
      <c r="A29" s="17">
        <v>45056</v>
      </c>
      <c r="B29" s="22"/>
      <c r="C29" s="23" t="s">
        <v>286</v>
      </c>
      <c r="D29" s="100" t="s">
        <v>283</v>
      </c>
      <c r="E29" s="60">
        <v>35</v>
      </c>
      <c r="F29" s="99">
        <v>42</v>
      </c>
      <c r="G29" s="92"/>
      <c r="H29" s="92"/>
      <c r="I29" s="23"/>
      <c r="J29" s="23"/>
      <c r="K29" s="23"/>
      <c r="L29" s="23"/>
      <c r="M29" s="10"/>
    </row>
    <row r="30" spans="1:13" ht="18">
      <c r="A30" s="17">
        <v>45057</v>
      </c>
      <c r="B30" s="22"/>
      <c r="C30" s="23">
        <v>11</v>
      </c>
      <c r="D30" s="100" t="s">
        <v>283</v>
      </c>
      <c r="E30" s="60">
        <v>32</v>
      </c>
      <c r="F30" s="99">
        <v>15</v>
      </c>
      <c r="G30" s="92"/>
      <c r="H30" s="92"/>
      <c r="I30" s="23"/>
      <c r="J30" s="23"/>
      <c r="K30" s="23"/>
      <c r="L30" s="23"/>
      <c r="M30" s="10"/>
    </row>
    <row r="31" spans="1:13" ht="18">
      <c r="A31" s="17">
        <v>45058</v>
      </c>
      <c r="B31" s="22"/>
      <c r="C31" s="23">
        <v>11</v>
      </c>
      <c r="D31" s="100" t="s">
        <v>283</v>
      </c>
      <c r="E31" s="60">
        <v>30</v>
      </c>
      <c r="F31" s="99">
        <v>32</v>
      </c>
      <c r="G31" s="92"/>
      <c r="H31" s="99">
        <v>1</v>
      </c>
      <c r="I31" s="23"/>
      <c r="J31" s="23"/>
      <c r="K31" s="23"/>
      <c r="L31" s="23"/>
      <c r="M31" s="10"/>
    </row>
    <row r="32" spans="1:13" ht="18">
      <c r="A32" s="17">
        <v>45059</v>
      </c>
      <c r="B32" s="22"/>
      <c r="C32" s="23">
        <v>12</v>
      </c>
      <c r="D32" s="100" t="s">
        <v>283</v>
      </c>
      <c r="E32" s="60">
        <v>30</v>
      </c>
      <c r="F32" s="99">
        <v>121</v>
      </c>
      <c r="G32" s="92"/>
      <c r="H32" s="92"/>
      <c r="I32" s="23"/>
      <c r="J32" s="23"/>
      <c r="K32" s="23"/>
      <c r="L32" s="23"/>
      <c r="M32" s="10"/>
    </row>
    <row r="33" spans="1:13" ht="18">
      <c r="A33" s="17">
        <v>45060</v>
      </c>
      <c r="B33" s="22"/>
      <c r="C33" s="23">
        <v>13</v>
      </c>
      <c r="D33" s="100" t="s">
        <v>123</v>
      </c>
      <c r="E33" s="60">
        <v>30</v>
      </c>
      <c r="F33" s="99">
        <v>34</v>
      </c>
      <c r="G33" s="92"/>
      <c r="H33" s="92"/>
      <c r="I33" s="23"/>
      <c r="J33" s="23"/>
      <c r="K33" s="23"/>
      <c r="L33" s="23"/>
      <c r="M33" s="10"/>
    </row>
    <row r="34" spans="1:13" ht="18">
      <c r="A34" s="17">
        <v>45061</v>
      </c>
      <c r="B34" s="22"/>
      <c r="C34" s="23">
        <v>13</v>
      </c>
      <c r="D34" s="100" t="s">
        <v>283</v>
      </c>
      <c r="E34" s="60">
        <v>30</v>
      </c>
      <c r="F34" s="99">
        <v>3</v>
      </c>
      <c r="G34" s="99">
        <v>1</v>
      </c>
      <c r="H34" s="92"/>
      <c r="I34" s="23"/>
      <c r="J34" s="23"/>
      <c r="K34" s="23"/>
      <c r="L34" s="23"/>
      <c r="M34" s="10"/>
    </row>
    <row r="35" spans="1:13" ht="18">
      <c r="A35" s="17">
        <v>45062</v>
      </c>
      <c r="B35" s="22"/>
      <c r="C35" s="23">
        <v>13</v>
      </c>
      <c r="D35" s="100" t="s">
        <v>283</v>
      </c>
      <c r="E35" s="60">
        <v>30</v>
      </c>
      <c r="F35" s="99">
        <v>28</v>
      </c>
      <c r="G35" s="92"/>
      <c r="H35" s="99">
        <v>1</v>
      </c>
      <c r="I35" s="23"/>
      <c r="J35" s="23"/>
      <c r="K35" s="23"/>
      <c r="L35" s="23"/>
      <c r="M35" s="10"/>
    </row>
    <row r="36" spans="1:13" ht="18">
      <c r="A36" s="17">
        <v>45063</v>
      </c>
      <c r="B36" s="22"/>
      <c r="C36" s="23">
        <v>13</v>
      </c>
      <c r="D36" s="100" t="s">
        <v>283</v>
      </c>
      <c r="E36" s="60">
        <v>30</v>
      </c>
      <c r="F36" s="92"/>
      <c r="G36" s="92"/>
      <c r="H36" s="92"/>
      <c r="I36" s="23"/>
      <c r="J36" s="23"/>
      <c r="K36" s="23"/>
      <c r="L36" s="23"/>
      <c r="M36" s="10"/>
    </row>
    <row r="37" spans="1:13" ht="18">
      <c r="A37" s="17">
        <v>45064</v>
      </c>
      <c r="B37" s="22"/>
      <c r="C37" s="23">
        <v>12</v>
      </c>
      <c r="D37" s="23" t="s">
        <v>123</v>
      </c>
      <c r="E37" s="23">
        <v>30</v>
      </c>
      <c r="F37" s="99">
        <v>32</v>
      </c>
      <c r="G37" s="92"/>
      <c r="H37" s="92"/>
      <c r="I37" s="23"/>
      <c r="J37" s="23"/>
      <c r="K37" s="23"/>
      <c r="L37" s="23"/>
      <c r="M37" s="10"/>
    </row>
    <row r="38" spans="1:13" ht="18">
      <c r="A38" s="17">
        <v>45065</v>
      </c>
      <c r="B38" s="22"/>
      <c r="C38" s="23">
        <v>13</v>
      </c>
      <c r="D38" s="100" t="s">
        <v>283</v>
      </c>
      <c r="E38" s="21">
        <v>30</v>
      </c>
      <c r="F38" s="99">
        <v>110</v>
      </c>
      <c r="G38" s="102">
        <v>1</v>
      </c>
      <c r="H38" s="92"/>
      <c r="I38" s="23"/>
      <c r="J38" s="23"/>
      <c r="K38" s="10"/>
    </row>
    <row r="39" spans="1:13" ht="18">
      <c r="A39" s="17">
        <v>45066</v>
      </c>
      <c r="B39" s="22"/>
      <c r="C39" s="23">
        <v>12</v>
      </c>
      <c r="D39" s="100" t="s">
        <v>123</v>
      </c>
      <c r="E39" s="21">
        <v>28</v>
      </c>
      <c r="F39" s="99">
        <v>1</v>
      </c>
      <c r="G39" s="92"/>
      <c r="H39" s="92"/>
      <c r="I39" s="23"/>
      <c r="J39" s="23"/>
      <c r="K39" s="10"/>
    </row>
    <row r="40" spans="1:13" ht="18">
      <c r="A40" s="17">
        <v>45067</v>
      </c>
      <c r="B40" s="22"/>
      <c r="C40" s="23">
        <v>13</v>
      </c>
      <c r="D40" s="100" t="s">
        <v>123</v>
      </c>
      <c r="E40" s="21">
        <v>30</v>
      </c>
      <c r="F40" s="99">
        <v>4</v>
      </c>
      <c r="G40" s="92"/>
      <c r="H40" s="92"/>
      <c r="I40" s="23"/>
      <c r="J40" s="23"/>
      <c r="K40" s="10"/>
    </row>
    <row r="41" spans="1:13" ht="18">
      <c r="A41" s="17">
        <v>45068</v>
      </c>
      <c r="B41" s="22"/>
      <c r="C41" s="23">
        <v>7</v>
      </c>
      <c r="D41" s="100" t="s">
        <v>283</v>
      </c>
      <c r="E41" s="21">
        <v>28</v>
      </c>
      <c r="F41" s="99">
        <v>12</v>
      </c>
      <c r="G41" s="102">
        <v>1</v>
      </c>
      <c r="H41" s="92"/>
      <c r="I41" s="23"/>
      <c r="J41" s="23"/>
      <c r="K41" s="10"/>
    </row>
    <row r="42" spans="1:13" ht="18">
      <c r="A42" s="17">
        <v>45069</v>
      </c>
      <c r="B42" s="22"/>
      <c r="C42" s="23">
        <v>13</v>
      </c>
      <c r="D42" s="100" t="s">
        <v>123</v>
      </c>
      <c r="E42" s="21">
        <v>28</v>
      </c>
      <c r="F42" s="99">
        <v>3</v>
      </c>
      <c r="G42" s="92"/>
      <c r="H42" s="92"/>
      <c r="I42" s="23"/>
      <c r="J42" s="23"/>
      <c r="K42" s="10"/>
    </row>
    <row r="43" spans="1:13" ht="18">
      <c r="A43" s="17">
        <v>45070</v>
      </c>
      <c r="B43" s="22"/>
      <c r="C43" s="23">
        <v>13</v>
      </c>
      <c r="D43" s="100" t="s">
        <v>283</v>
      </c>
      <c r="E43" s="21">
        <v>28</v>
      </c>
      <c r="F43" s="99">
        <v>6</v>
      </c>
      <c r="G43" s="92"/>
      <c r="H43" s="92"/>
      <c r="I43" s="23"/>
      <c r="J43" s="23"/>
      <c r="K43" s="10"/>
    </row>
    <row r="44" spans="1:13" ht="18">
      <c r="A44" s="17">
        <v>45071</v>
      </c>
      <c r="B44" s="22"/>
      <c r="C44" s="23">
        <v>13</v>
      </c>
      <c r="D44" s="100" t="s">
        <v>283</v>
      </c>
      <c r="E44" s="21">
        <v>28</v>
      </c>
      <c r="F44" s="99">
        <v>13</v>
      </c>
      <c r="G44" s="92"/>
      <c r="H44" s="92"/>
      <c r="I44" s="23"/>
      <c r="J44" s="23"/>
      <c r="K44" s="10"/>
    </row>
    <row r="45" spans="1:13" ht="18" customHeight="1">
      <c r="A45" s="17">
        <v>45072</v>
      </c>
      <c r="B45" s="22"/>
      <c r="C45" s="23">
        <v>13</v>
      </c>
      <c r="D45" s="100" t="s">
        <v>283</v>
      </c>
      <c r="E45" s="21">
        <v>32</v>
      </c>
      <c r="F45" s="99">
        <v>601</v>
      </c>
      <c r="G45" s="102">
        <v>3</v>
      </c>
      <c r="H45" s="99">
        <v>5</v>
      </c>
      <c r="I45" s="23"/>
      <c r="J45" s="23"/>
      <c r="K45" s="10"/>
    </row>
    <row r="46" spans="1:13" ht="18">
      <c r="A46" s="17">
        <v>45073</v>
      </c>
      <c r="B46" s="22"/>
      <c r="C46" s="23">
        <v>12</v>
      </c>
      <c r="D46" s="100" t="s">
        <v>98</v>
      </c>
      <c r="E46" s="21">
        <v>27</v>
      </c>
      <c r="F46" s="99">
        <v>26</v>
      </c>
      <c r="G46" s="102">
        <v>1</v>
      </c>
      <c r="H46" s="92"/>
      <c r="I46" s="23"/>
      <c r="J46" s="23"/>
      <c r="K46" s="10"/>
    </row>
    <row r="47" spans="1:13" ht="18">
      <c r="A47" s="17">
        <v>45074</v>
      </c>
      <c r="B47" s="22"/>
      <c r="C47" s="23">
        <v>11.5</v>
      </c>
      <c r="D47" s="100" t="s">
        <v>123</v>
      </c>
      <c r="E47" s="21">
        <v>28</v>
      </c>
      <c r="F47" s="99">
        <v>32</v>
      </c>
      <c r="G47" s="102">
        <v>7</v>
      </c>
      <c r="H47" s="92"/>
      <c r="I47" s="24"/>
      <c r="J47" s="23"/>
      <c r="K47" s="10"/>
    </row>
    <row r="48" spans="1:13" ht="18">
      <c r="A48" s="17">
        <v>45075</v>
      </c>
      <c r="B48" s="22"/>
      <c r="C48" s="23">
        <v>12</v>
      </c>
      <c r="D48" s="100" t="s">
        <v>283</v>
      </c>
      <c r="E48" s="21">
        <v>29</v>
      </c>
      <c r="F48" s="99">
        <v>1</v>
      </c>
      <c r="G48" s="102">
        <v>1</v>
      </c>
      <c r="H48" s="92"/>
      <c r="I48" s="23"/>
      <c r="J48" s="23"/>
      <c r="K48" s="10"/>
    </row>
    <row r="49" spans="1:13" ht="18">
      <c r="A49" s="17">
        <v>45076</v>
      </c>
      <c r="B49" s="22"/>
      <c r="C49" s="23">
        <v>12</v>
      </c>
      <c r="D49" s="100" t="s">
        <v>123</v>
      </c>
      <c r="E49" s="21">
        <v>26</v>
      </c>
      <c r="F49" s="99">
        <v>1</v>
      </c>
      <c r="G49" s="92"/>
      <c r="H49" s="92"/>
      <c r="I49" s="23"/>
      <c r="J49" s="23"/>
      <c r="K49" s="10"/>
    </row>
    <row r="50" spans="1:13" ht="18">
      <c r="A50" s="17">
        <v>45077</v>
      </c>
      <c r="B50" s="22"/>
      <c r="C50" s="23">
        <v>12</v>
      </c>
      <c r="D50" s="100" t="s">
        <v>123</v>
      </c>
      <c r="E50" s="21">
        <v>26</v>
      </c>
      <c r="F50" s="92"/>
      <c r="G50" s="92"/>
      <c r="H50" s="92"/>
      <c r="I50" s="23"/>
      <c r="J50" s="23"/>
      <c r="K50" s="10"/>
    </row>
    <row r="51" spans="1:13" ht="18">
      <c r="A51" s="17">
        <v>45078</v>
      </c>
      <c r="B51" s="22"/>
      <c r="C51" s="23">
        <v>13</v>
      </c>
      <c r="D51" s="100" t="s">
        <v>123</v>
      </c>
      <c r="E51" s="21">
        <v>30</v>
      </c>
      <c r="F51" s="99">
        <v>5</v>
      </c>
      <c r="G51" s="92"/>
      <c r="H51" s="92"/>
      <c r="I51" s="23"/>
      <c r="J51" s="23"/>
      <c r="K51" s="10"/>
    </row>
    <row r="52" spans="1:13" ht="18">
      <c r="A52" s="17">
        <v>45079</v>
      </c>
      <c r="B52" s="22"/>
      <c r="C52" s="23">
        <v>13</v>
      </c>
      <c r="D52" s="100" t="s">
        <v>123</v>
      </c>
      <c r="E52" s="21">
        <v>26</v>
      </c>
      <c r="F52" s="92"/>
      <c r="G52" s="92"/>
      <c r="H52" s="92"/>
      <c r="I52" s="23"/>
      <c r="J52" s="23"/>
      <c r="K52" s="10"/>
    </row>
    <row r="53" spans="1:13" ht="18">
      <c r="A53" s="17">
        <v>45080</v>
      </c>
      <c r="B53" s="22"/>
      <c r="C53" s="23">
        <v>13</v>
      </c>
      <c r="D53" s="100" t="s">
        <v>283</v>
      </c>
      <c r="E53" s="21">
        <v>26</v>
      </c>
      <c r="F53" s="23"/>
      <c r="G53" s="92"/>
      <c r="H53" s="23"/>
      <c r="I53" s="23"/>
      <c r="J53" s="23"/>
      <c r="K53" s="10"/>
    </row>
    <row r="54" spans="1:13" ht="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21">
      <c r="A55" s="10"/>
      <c r="B55" s="10"/>
      <c r="C55" s="10"/>
      <c r="D55" s="105" t="s">
        <v>198</v>
      </c>
      <c r="E55" s="114"/>
      <c r="F55" s="114">
        <f t="shared" ref="F55:H55" si="0">SUM(F4:F53)</f>
        <v>3457</v>
      </c>
      <c r="G55" s="114">
        <f t="shared" si="0"/>
        <v>24</v>
      </c>
      <c r="H55" s="114">
        <f t="shared" si="0"/>
        <v>24</v>
      </c>
      <c r="I55" s="10"/>
      <c r="J55" s="10"/>
      <c r="K55" s="10"/>
      <c r="L55" s="10"/>
      <c r="M55" s="10"/>
    </row>
  </sheetData>
  <conditionalFormatting sqref="M2:M4">
    <cfRule type="notContainsBlanks" dxfId="11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 - 2014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27EC-DD56-124D-9619-5C3191CC386B}">
  <dimension ref="A2:M55"/>
  <sheetViews>
    <sheetView view="pageLayout" topLeftCell="A17" workbookViewId="0">
      <selection activeCell="I9" sqref="I9"/>
    </sheetView>
  </sheetViews>
  <sheetFormatPr baseColWidth="10" defaultRowHeight="16"/>
  <cols>
    <col min="1" max="1" width="10.5" bestFit="1" customWidth="1"/>
    <col min="2" max="2" width="7.1640625" bestFit="1" customWidth="1"/>
    <col min="3" max="3" width="8.5" bestFit="1" customWidth="1"/>
    <col min="4" max="4" width="12.1640625" bestFit="1" customWidth="1"/>
    <col min="5" max="5" width="7.1640625" bestFit="1" customWidth="1"/>
    <col min="6" max="6" width="7.6640625" bestFit="1" customWidth="1"/>
    <col min="7" max="7" width="9" bestFit="1" customWidth="1"/>
    <col min="8" max="8" width="7.33203125" bestFit="1" customWidth="1"/>
    <col min="9" max="9" width="7.6640625" customWidth="1"/>
    <col min="10" max="10" width="6.83203125" bestFit="1" customWidth="1"/>
    <col min="11" max="11" width="15.33203125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3"/>
      <c r="B3" s="4"/>
      <c r="C3" s="2"/>
      <c r="D3" s="2"/>
      <c r="E3" s="2"/>
      <c r="F3" s="2"/>
      <c r="G3" s="2"/>
      <c r="H3" s="2"/>
      <c r="I3" s="2"/>
      <c r="J3" s="2"/>
      <c r="K3" s="1"/>
      <c r="L3" s="2"/>
      <c r="M3" s="1"/>
    </row>
    <row r="4" spans="1:13" ht="19">
      <c r="A4" s="82">
        <v>42106</v>
      </c>
      <c r="B4" s="83" t="s">
        <v>286</v>
      </c>
      <c r="C4" s="46">
        <v>7</v>
      </c>
      <c r="D4" s="85" t="s">
        <v>283</v>
      </c>
      <c r="E4" s="46">
        <v>27</v>
      </c>
      <c r="F4" s="91">
        <v>7</v>
      </c>
      <c r="G4" s="92"/>
      <c r="H4" s="92"/>
      <c r="I4" s="86"/>
      <c r="J4" s="86"/>
      <c r="K4" s="88" t="s">
        <v>288</v>
      </c>
      <c r="L4" s="86"/>
      <c r="M4" s="8"/>
    </row>
    <row r="5" spans="1:13" ht="19">
      <c r="A5" s="17">
        <v>42107</v>
      </c>
      <c r="B5" s="87"/>
      <c r="C5" s="46">
        <v>7</v>
      </c>
      <c r="D5" s="85" t="s">
        <v>283</v>
      </c>
      <c r="E5" s="46">
        <v>25</v>
      </c>
      <c r="F5" s="91">
        <v>6</v>
      </c>
      <c r="G5" s="91">
        <v>1</v>
      </c>
      <c r="H5" s="92"/>
      <c r="I5" s="88"/>
      <c r="J5" s="88"/>
      <c r="K5" s="88" t="s">
        <v>287</v>
      </c>
      <c r="L5" s="88"/>
      <c r="M5" s="10"/>
    </row>
    <row r="6" spans="1:13" ht="19">
      <c r="A6" s="17">
        <v>42108</v>
      </c>
      <c r="B6" s="84"/>
      <c r="C6" s="46">
        <v>7</v>
      </c>
      <c r="D6" s="85" t="s">
        <v>123</v>
      </c>
      <c r="E6" s="46">
        <v>25</v>
      </c>
      <c r="F6" s="91">
        <v>12</v>
      </c>
      <c r="G6" s="92"/>
      <c r="H6" s="91">
        <v>1</v>
      </c>
      <c r="I6" s="88"/>
      <c r="J6" s="88"/>
      <c r="K6" s="88"/>
      <c r="L6" s="88"/>
      <c r="M6" s="10"/>
    </row>
    <row r="7" spans="1:13" ht="19">
      <c r="A7" s="17">
        <v>42109</v>
      </c>
      <c r="B7" s="87"/>
      <c r="C7" s="46">
        <v>7</v>
      </c>
      <c r="D7" s="85" t="s">
        <v>123</v>
      </c>
      <c r="E7" s="46">
        <v>25</v>
      </c>
      <c r="F7" s="91">
        <v>14</v>
      </c>
      <c r="G7" s="92"/>
      <c r="H7" s="92"/>
      <c r="I7" s="88"/>
      <c r="J7" s="88"/>
      <c r="K7" s="88"/>
      <c r="L7" s="88"/>
      <c r="M7" s="10"/>
    </row>
    <row r="8" spans="1:13" ht="19">
      <c r="A8" s="17">
        <v>42110</v>
      </c>
      <c r="B8" s="87"/>
      <c r="C8" s="46">
        <v>9</v>
      </c>
      <c r="D8" s="85" t="s">
        <v>123</v>
      </c>
      <c r="E8" s="46">
        <v>26</v>
      </c>
      <c r="F8" s="91">
        <v>7</v>
      </c>
      <c r="G8" s="92"/>
      <c r="H8" s="92"/>
      <c r="I8" s="88"/>
      <c r="J8" s="88"/>
      <c r="K8" s="88"/>
      <c r="L8" s="88"/>
      <c r="M8" s="10"/>
    </row>
    <row r="9" spans="1:13" ht="19">
      <c r="A9" s="17">
        <v>42111</v>
      </c>
      <c r="B9" s="87"/>
      <c r="C9" s="46">
        <v>5</v>
      </c>
      <c r="D9" s="85" t="s">
        <v>123</v>
      </c>
      <c r="E9" s="46">
        <v>24</v>
      </c>
      <c r="F9" s="91">
        <v>92</v>
      </c>
      <c r="G9" s="92"/>
      <c r="H9" s="91">
        <v>2</v>
      </c>
      <c r="I9" s="88"/>
      <c r="J9" s="88"/>
      <c r="K9" s="88"/>
      <c r="L9" s="88"/>
      <c r="M9" s="10"/>
    </row>
    <row r="10" spans="1:13" ht="19">
      <c r="A10" s="17">
        <v>42112</v>
      </c>
      <c r="B10" s="87"/>
      <c r="C10" s="46">
        <v>9</v>
      </c>
      <c r="D10" s="85" t="s">
        <v>123</v>
      </c>
      <c r="E10" s="46">
        <v>25</v>
      </c>
      <c r="F10" s="91">
        <v>134</v>
      </c>
      <c r="G10" s="91">
        <v>2</v>
      </c>
      <c r="H10" s="91">
        <v>2</v>
      </c>
      <c r="I10" s="88"/>
      <c r="J10" s="88"/>
      <c r="K10" s="88"/>
      <c r="L10" s="88"/>
      <c r="M10" s="10"/>
    </row>
    <row r="11" spans="1:13" ht="19">
      <c r="A11" s="17">
        <v>42113</v>
      </c>
      <c r="B11" s="87"/>
      <c r="C11" s="46">
        <v>9</v>
      </c>
      <c r="D11" s="85" t="s">
        <v>123</v>
      </c>
      <c r="E11" s="46">
        <v>26</v>
      </c>
      <c r="F11" s="91">
        <v>97</v>
      </c>
      <c r="G11" s="92"/>
      <c r="H11" s="92"/>
      <c r="I11" s="88"/>
      <c r="J11" s="88"/>
      <c r="K11" s="89"/>
      <c r="L11" s="88"/>
      <c r="M11" s="10"/>
    </row>
    <row r="12" spans="1:13" ht="19">
      <c r="A12" s="17">
        <v>42114</v>
      </c>
      <c r="B12" s="87"/>
      <c r="C12" s="46">
        <v>8</v>
      </c>
      <c r="D12" s="85" t="s">
        <v>123</v>
      </c>
      <c r="E12" s="46">
        <v>24</v>
      </c>
      <c r="F12" s="91">
        <v>61</v>
      </c>
      <c r="G12" s="92"/>
      <c r="H12" s="92"/>
      <c r="I12" s="88"/>
      <c r="J12" s="88"/>
      <c r="K12" s="88"/>
      <c r="L12" s="88"/>
      <c r="M12" s="10"/>
    </row>
    <row r="13" spans="1:13" ht="19">
      <c r="A13" s="17">
        <v>42115</v>
      </c>
      <c r="B13" s="87"/>
      <c r="C13" s="46">
        <v>11</v>
      </c>
      <c r="D13" s="85" t="s">
        <v>98</v>
      </c>
      <c r="E13" s="46">
        <v>23</v>
      </c>
      <c r="F13" s="91">
        <v>54</v>
      </c>
      <c r="G13" s="92"/>
      <c r="H13" s="92"/>
      <c r="I13" s="88"/>
      <c r="J13" s="88"/>
      <c r="K13" s="88"/>
      <c r="L13" s="88"/>
      <c r="M13" s="10"/>
    </row>
    <row r="14" spans="1:13" ht="19">
      <c r="A14" s="17">
        <v>42116</v>
      </c>
      <c r="B14" s="87"/>
      <c r="C14" s="46">
        <v>8</v>
      </c>
      <c r="D14" s="85" t="s">
        <v>123</v>
      </c>
      <c r="E14" s="46">
        <v>27</v>
      </c>
      <c r="F14" s="91">
        <v>87</v>
      </c>
      <c r="G14" s="92"/>
      <c r="H14" s="92"/>
      <c r="I14" s="88"/>
      <c r="J14" s="88"/>
      <c r="K14" s="88"/>
      <c r="L14" s="88"/>
      <c r="M14" s="10"/>
    </row>
    <row r="15" spans="1:13" ht="19">
      <c r="A15" s="17">
        <v>42117</v>
      </c>
      <c r="B15" s="87"/>
      <c r="C15" s="46">
        <v>9</v>
      </c>
      <c r="D15" s="85" t="s">
        <v>98</v>
      </c>
      <c r="E15" s="46">
        <v>22</v>
      </c>
      <c r="F15" s="91">
        <v>19</v>
      </c>
      <c r="G15" s="92"/>
      <c r="H15" s="92"/>
      <c r="I15" s="88"/>
      <c r="J15" s="88"/>
      <c r="K15" s="88"/>
      <c r="L15" s="88"/>
      <c r="M15" s="10"/>
    </row>
    <row r="16" spans="1:13" ht="19">
      <c r="A16" s="17">
        <v>42118</v>
      </c>
      <c r="B16" s="87"/>
      <c r="C16" s="46">
        <v>8</v>
      </c>
      <c r="D16" s="85" t="s">
        <v>283</v>
      </c>
      <c r="E16" s="46">
        <v>25</v>
      </c>
      <c r="F16" s="91">
        <v>1176</v>
      </c>
      <c r="G16" s="92"/>
      <c r="H16" s="91">
        <v>5</v>
      </c>
      <c r="I16" s="88"/>
      <c r="J16" s="88"/>
      <c r="K16" s="89"/>
      <c r="L16" s="88"/>
      <c r="M16" s="10"/>
    </row>
    <row r="17" spans="1:13" ht="19">
      <c r="A17" s="17">
        <v>42119</v>
      </c>
      <c r="B17" s="87"/>
      <c r="C17" s="46">
        <v>7</v>
      </c>
      <c r="D17" s="85" t="s">
        <v>283</v>
      </c>
      <c r="E17" s="46">
        <v>25</v>
      </c>
      <c r="F17" s="91">
        <v>13</v>
      </c>
      <c r="G17" s="92"/>
      <c r="H17" s="92"/>
      <c r="I17" s="88"/>
      <c r="J17" s="88"/>
      <c r="K17" s="88"/>
      <c r="L17" s="88"/>
      <c r="M17" s="10"/>
    </row>
    <row r="18" spans="1:13" ht="19">
      <c r="A18" s="17">
        <v>42120</v>
      </c>
      <c r="B18" s="87"/>
      <c r="C18" s="46">
        <v>9</v>
      </c>
      <c r="D18" s="85" t="s">
        <v>283</v>
      </c>
      <c r="E18" s="46">
        <v>23</v>
      </c>
      <c r="F18" s="91">
        <v>16</v>
      </c>
      <c r="G18" s="92"/>
      <c r="H18" s="91">
        <v>1</v>
      </c>
      <c r="I18" s="88"/>
      <c r="J18" s="88"/>
      <c r="K18" s="89"/>
      <c r="L18" s="88"/>
      <c r="M18" s="10"/>
    </row>
    <row r="19" spans="1:13" ht="19">
      <c r="A19" s="17">
        <v>42121</v>
      </c>
      <c r="B19" s="87"/>
      <c r="C19" s="46">
        <v>9</v>
      </c>
      <c r="D19" s="85" t="s">
        <v>98</v>
      </c>
      <c r="E19" s="46">
        <v>20</v>
      </c>
      <c r="F19" s="91">
        <v>9</v>
      </c>
      <c r="G19" s="92"/>
      <c r="H19" s="92"/>
      <c r="I19" s="88"/>
      <c r="J19" s="88"/>
      <c r="K19" s="89"/>
      <c r="L19" s="88"/>
      <c r="M19" s="10"/>
    </row>
    <row r="20" spans="1:13" ht="19">
      <c r="A20" s="17">
        <v>42122</v>
      </c>
      <c r="B20" s="87"/>
      <c r="C20" s="46">
        <v>10</v>
      </c>
      <c r="D20" s="85" t="s">
        <v>283</v>
      </c>
      <c r="E20" s="46">
        <v>20</v>
      </c>
      <c r="F20" s="91">
        <v>1</v>
      </c>
      <c r="G20" s="92"/>
      <c r="H20" s="92"/>
      <c r="I20" s="88"/>
      <c r="J20" s="88"/>
      <c r="K20" s="88"/>
      <c r="L20" s="88"/>
      <c r="M20" s="10"/>
    </row>
    <row r="21" spans="1:13" ht="19">
      <c r="A21" s="17">
        <v>42123</v>
      </c>
      <c r="B21" s="87"/>
      <c r="C21" s="46">
        <v>9</v>
      </c>
      <c r="D21" s="85" t="s">
        <v>283</v>
      </c>
      <c r="E21" s="46">
        <v>20</v>
      </c>
      <c r="F21" s="91">
        <v>209</v>
      </c>
      <c r="G21" s="92"/>
      <c r="H21" s="92"/>
      <c r="I21" s="88"/>
      <c r="J21" s="88"/>
      <c r="K21" s="88"/>
      <c r="L21" s="88"/>
      <c r="M21" s="10"/>
    </row>
    <row r="22" spans="1:13" ht="19">
      <c r="A22" s="17">
        <v>42124</v>
      </c>
      <c r="B22" s="87"/>
      <c r="C22" s="46">
        <v>10</v>
      </c>
      <c r="D22" s="85" t="s">
        <v>123</v>
      </c>
      <c r="E22" s="46">
        <v>20</v>
      </c>
      <c r="F22" s="91">
        <v>30</v>
      </c>
      <c r="G22" s="92"/>
      <c r="H22" s="92"/>
      <c r="I22" s="88"/>
      <c r="J22" s="88"/>
      <c r="K22" s="88"/>
      <c r="L22" s="88"/>
      <c r="M22" s="10"/>
    </row>
    <row r="23" spans="1:13" ht="19">
      <c r="A23" s="17">
        <v>42125</v>
      </c>
      <c r="B23" s="88"/>
      <c r="C23" s="46"/>
      <c r="D23" s="85" t="s">
        <v>123</v>
      </c>
      <c r="E23" s="46">
        <v>20</v>
      </c>
      <c r="F23" s="91">
        <v>151</v>
      </c>
      <c r="G23" s="92"/>
      <c r="H23" s="92"/>
      <c r="I23" s="88"/>
      <c r="J23" s="88"/>
      <c r="K23" s="89"/>
      <c r="L23" s="88"/>
      <c r="M23" s="10"/>
    </row>
    <row r="24" spans="1:13" ht="19">
      <c r="A24" s="17">
        <v>42126</v>
      </c>
      <c r="B24" s="87"/>
      <c r="C24" s="46">
        <v>11</v>
      </c>
      <c r="D24" s="85" t="s">
        <v>123</v>
      </c>
      <c r="E24" s="46">
        <v>20</v>
      </c>
      <c r="F24" s="91">
        <v>180</v>
      </c>
      <c r="G24" s="92"/>
      <c r="H24" s="92"/>
      <c r="I24" s="88"/>
      <c r="J24" s="88"/>
      <c r="K24" s="88"/>
      <c r="L24" s="88"/>
      <c r="M24" s="10"/>
    </row>
    <row r="25" spans="1:13" ht="19">
      <c r="A25" s="17">
        <v>42127</v>
      </c>
      <c r="B25" s="88"/>
      <c r="C25" s="46">
        <v>9</v>
      </c>
      <c r="D25" s="85" t="s">
        <v>123</v>
      </c>
      <c r="E25" s="46">
        <v>20</v>
      </c>
      <c r="F25" s="91">
        <v>12</v>
      </c>
      <c r="G25" s="92"/>
      <c r="H25" s="92"/>
      <c r="I25" s="88"/>
      <c r="J25" s="88"/>
      <c r="K25" s="89"/>
      <c r="L25" s="88"/>
      <c r="M25" s="10"/>
    </row>
    <row r="26" spans="1:13" ht="19">
      <c r="A26" s="17">
        <v>42128</v>
      </c>
      <c r="B26" s="87"/>
      <c r="C26" s="46">
        <v>10</v>
      </c>
      <c r="D26" s="85" t="s">
        <v>283</v>
      </c>
      <c r="E26" s="46">
        <v>20</v>
      </c>
      <c r="F26" s="91">
        <v>80</v>
      </c>
      <c r="G26" s="92"/>
      <c r="H26" s="92"/>
      <c r="I26" s="88"/>
      <c r="J26" s="88"/>
      <c r="K26" s="88"/>
      <c r="L26" s="88"/>
      <c r="M26" s="10"/>
    </row>
    <row r="27" spans="1:13" ht="19">
      <c r="A27" s="17">
        <v>42129</v>
      </c>
      <c r="B27" s="87"/>
      <c r="C27" s="46">
        <v>9</v>
      </c>
      <c r="D27" s="85" t="s">
        <v>123</v>
      </c>
      <c r="E27" s="46">
        <v>20</v>
      </c>
      <c r="F27" s="91">
        <v>5</v>
      </c>
      <c r="G27" s="92"/>
      <c r="H27" s="92"/>
      <c r="I27" s="88"/>
      <c r="J27" s="88"/>
      <c r="K27" s="88"/>
      <c r="L27" s="88"/>
      <c r="M27" s="10"/>
    </row>
    <row r="28" spans="1:13" ht="19">
      <c r="A28" s="17">
        <v>42130</v>
      </c>
      <c r="B28" s="87"/>
      <c r="C28" s="46">
        <v>9</v>
      </c>
      <c r="D28" s="85" t="s">
        <v>123</v>
      </c>
      <c r="E28" s="46">
        <v>20</v>
      </c>
      <c r="F28" s="91">
        <v>5</v>
      </c>
      <c r="G28" s="92"/>
      <c r="H28" s="91">
        <v>1</v>
      </c>
      <c r="I28" s="88"/>
      <c r="J28" s="88"/>
      <c r="K28" s="88"/>
      <c r="L28" s="88"/>
      <c r="M28" s="10"/>
    </row>
    <row r="29" spans="1:13" ht="19">
      <c r="A29" s="17">
        <v>42131</v>
      </c>
      <c r="B29" s="87"/>
      <c r="C29" s="46">
        <v>9</v>
      </c>
      <c r="D29" s="85" t="s">
        <v>123</v>
      </c>
      <c r="E29" s="46">
        <v>20</v>
      </c>
      <c r="F29" s="91">
        <v>3</v>
      </c>
      <c r="G29" s="92"/>
      <c r="H29" s="92"/>
      <c r="I29" s="88"/>
      <c r="J29" s="88"/>
      <c r="K29" s="88"/>
      <c r="L29" s="88"/>
      <c r="M29" s="10"/>
    </row>
    <row r="30" spans="1:13" ht="19">
      <c r="A30" s="17">
        <v>42132</v>
      </c>
      <c r="B30" s="87"/>
      <c r="C30" s="46">
        <v>10</v>
      </c>
      <c r="D30" s="85" t="s">
        <v>123</v>
      </c>
      <c r="E30" s="46">
        <v>19.5</v>
      </c>
      <c r="F30" s="91">
        <v>16</v>
      </c>
      <c r="G30" s="92"/>
      <c r="H30" s="92"/>
      <c r="I30" s="88"/>
      <c r="J30" s="88"/>
      <c r="K30" s="88"/>
      <c r="L30" s="88"/>
      <c r="M30" s="10"/>
    </row>
    <row r="31" spans="1:13" ht="19">
      <c r="A31" s="17">
        <v>42133</v>
      </c>
      <c r="B31" s="87"/>
      <c r="C31" s="46">
        <v>11</v>
      </c>
      <c r="D31" s="85" t="s">
        <v>123</v>
      </c>
      <c r="E31" s="46">
        <v>19</v>
      </c>
      <c r="F31" s="91">
        <v>5</v>
      </c>
      <c r="G31" s="91">
        <v>1</v>
      </c>
      <c r="H31" s="92"/>
      <c r="I31" s="88"/>
      <c r="J31" s="88"/>
      <c r="K31" s="88"/>
      <c r="L31" s="88"/>
      <c r="M31" s="10"/>
    </row>
    <row r="32" spans="1:13" ht="19">
      <c r="A32" s="17">
        <v>42134</v>
      </c>
      <c r="B32" s="87"/>
      <c r="C32" s="46">
        <v>11</v>
      </c>
      <c r="D32" s="85" t="s">
        <v>283</v>
      </c>
      <c r="E32" s="46">
        <v>20</v>
      </c>
      <c r="F32" s="91">
        <v>128</v>
      </c>
      <c r="G32" s="91">
        <v>1</v>
      </c>
      <c r="H32" s="92"/>
      <c r="I32" s="88"/>
      <c r="J32" s="88"/>
      <c r="K32" s="88"/>
      <c r="L32" s="88"/>
      <c r="M32" s="10"/>
    </row>
    <row r="33" spans="1:13" ht="19">
      <c r="A33" s="17">
        <v>42135</v>
      </c>
      <c r="B33" s="87"/>
      <c r="C33" s="46">
        <v>12</v>
      </c>
      <c r="D33" s="85" t="s">
        <v>283</v>
      </c>
      <c r="E33" s="46">
        <v>20</v>
      </c>
      <c r="F33" s="91">
        <v>10</v>
      </c>
      <c r="G33" s="92"/>
      <c r="H33" s="92"/>
      <c r="I33" s="88"/>
      <c r="J33" s="88"/>
      <c r="K33" s="88"/>
      <c r="L33" s="88"/>
      <c r="M33" s="10"/>
    </row>
    <row r="34" spans="1:13" ht="19">
      <c r="A34" s="17">
        <v>42136</v>
      </c>
      <c r="B34" s="87"/>
      <c r="C34" s="46">
        <v>12</v>
      </c>
      <c r="D34" s="85" t="s">
        <v>283</v>
      </c>
      <c r="E34" s="46">
        <v>20</v>
      </c>
      <c r="F34" s="91">
        <v>55</v>
      </c>
      <c r="G34" s="92"/>
      <c r="H34" s="92"/>
      <c r="I34" s="88"/>
      <c r="J34" s="88"/>
      <c r="K34" s="88"/>
      <c r="L34" s="88"/>
      <c r="M34" s="10"/>
    </row>
    <row r="35" spans="1:13" ht="19">
      <c r="A35" s="17">
        <v>42137</v>
      </c>
      <c r="B35" s="87"/>
      <c r="C35" s="46">
        <v>13</v>
      </c>
      <c r="D35" s="85" t="s">
        <v>283</v>
      </c>
      <c r="E35" s="46">
        <v>28</v>
      </c>
      <c r="F35" s="91">
        <v>358</v>
      </c>
      <c r="G35" s="92"/>
      <c r="H35" s="91">
        <v>2</v>
      </c>
      <c r="I35" s="88"/>
      <c r="J35" s="88"/>
      <c r="K35" s="88"/>
      <c r="L35" s="88"/>
      <c r="M35" s="10"/>
    </row>
    <row r="36" spans="1:13" ht="19">
      <c r="A36" s="17">
        <v>42138</v>
      </c>
      <c r="B36" s="87"/>
      <c r="C36" s="46">
        <v>13</v>
      </c>
      <c r="D36" s="85" t="s">
        <v>283</v>
      </c>
      <c r="E36" s="46">
        <v>20</v>
      </c>
      <c r="F36" s="91">
        <v>12</v>
      </c>
      <c r="G36" s="91">
        <v>12</v>
      </c>
      <c r="H36" s="92"/>
      <c r="I36" s="88"/>
      <c r="J36" s="88"/>
      <c r="K36" s="88"/>
      <c r="L36" s="88"/>
      <c r="M36" s="10"/>
    </row>
    <row r="37" spans="1:13" ht="19">
      <c r="A37" s="17">
        <v>42139</v>
      </c>
      <c r="B37" s="87"/>
      <c r="C37" s="46"/>
      <c r="D37" s="85" t="s">
        <v>123</v>
      </c>
      <c r="E37" s="46">
        <v>20</v>
      </c>
      <c r="F37" s="91">
        <v>1</v>
      </c>
      <c r="G37" s="92"/>
      <c r="H37" s="92"/>
      <c r="I37" s="88"/>
      <c r="J37" s="88"/>
      <c r="K37" s="88"/>
      <c r="L37" s="88"/>
      <c r="M37" s="10"/>
    </row>
    <row r="38" spans="1:13" ht="19">
      <c r="A38" s="17">
        <v>42140</v>
      </c>
      <c r="B38" s="87"/>
      <c r="C38" s="46">
        <v>13</v>
      </c>
      <c r="D38" s="85" t="s">
        <v>123</v>
      </c>
      <c r="E38" s="46">
        <v>20</v>
      </c>
      <c r="F38" s="91">
        <v>2</v>
      </c>
      <c r="G38" s="91">
        <v>5</v>
      </c>
      <c r="H38" s="92"/>
      <c r="I38" s="88"/>
      <c r="J38" s="88"/>
      <c r="K38" s="88"/>
      <c r="L38" s="88"/>
      <c r="M38" s="10"/>
    </row>
    <row r="39" spans="1:13" ht="19">
      <c r="A39" s="17">
        <v>42141</v>
      </c>
      <c r="B39" s="87"/>
      <c r="C39" s="46"/>
      <c r="D39" s="90" t="s">
        <v>286</v>
      </c>
      <c r="E39" s="46"/>
      <c r="F39" s="92"/>
      <c r="G39" s="92"/>
      <c r="H39" s="92"/>
      <c r="I39" s="88"/>
      <c r="J39" s="88"/>
      <c r="K39" s="88"/>
      <c r="L39" s="88"/>
      <c r="M39" s="10"/>
    </row>
    <row r="40" spans="1:13" ht="19">
      <c r="A40" s="17">
        <v>42142</v>
      </c>
      <c r="B40" s="87"/>
      <c r="C40" s="46">
        <v>7</v>
      </c>
      <c r="D40" s="85" t="s">
        <v>123</v>
      </c>
      <c r="E40" s="46">
        <v>20</v>
      </c>
      <c r="F40" s="91">
        <v>12</v>
      </c>
      <c r="G40" s="91">
        <v>7</v>
      </c>
      <c r="H40" s="92"/>
      <c r="I40" s="88"/>
      <c r="J40" s="88"/>
      <c r="K40" s="88"/>
      <c r="L40" s="88"/>
      <c r="M40" s="10"/>
    </row>
    <row r="41" spans="1:13" ht="19">
      <c r="A41" s="17">
        <v>42143</v>
      </c>
      <c r="B41" s="87"/>
      <c r="C41" s="46">
        <v>10</v>
      </c>
      <c r="D41" s="85" t="s">
        <v>123</v>
      </c>
      <c r="E41" s="46">
        <v>20</v>
      </c>
      <c r="F41" s="91">
        <v>5</v>
      </c>
      <c r="G41" s="91">
        <v>2</v>
      </c>
      <c r="H41" s="92"/>
      <c r="I41" s="88"/>
      <c r="J41" s="88"/>
      <c r="K41" s="88"/>
      <c r="L41" s="88"/>
      <c r="M41" s="10"/>
    </row>
    <row r="42" spans="1:13" ht="19">
      <c r="A42" s="17">
        <v>42144</v>
      </c>
      <c r="B42" s="87"/>
      <c r="C42" s="46">
        <v>14</v>
      </c>
      <c r="D42" s="85" t="s">
        <v>123</v>
      </c>
      <c r="E42" s="46">
        <v>20</v>
      </c>
      <c r="F42" s="91">
        <v>7</v>
      </c>
      <c r="G42" s="91">
        <v>3</v>
      </c>
      <c r="H42" s="91">
        <v>1</v>
      </c>
      <c r="I42" s="88"/>
      <c r="J42" s="88"/>
      <c r="K42" s="88"/>
      <c r="L42" s="88"/>
      <c r="M42" s="10"/>
    </row>
    <row r="43" spans="1:13" ht="19">
      <c r="A43" s="17">
        <v>42145</v>
      </c>
      <c r="B43" s="87"/>
      <c r="C43" s="46">
        <v>15</v>
      </c>
      <c r="D43" s="85" t="s">
        <v>123</v>
      </c>
      <c r="E43" s="46">
        <v>20</v>
      </c>
      <c r="F43" s="91">
        <v>2</v>
      </c>
      <c r="G43" s="91">
        <v>9</v>
      </c>
      <c r="H43" s="91">
        <v>1</v>
      </c>
      <c r="I43" s="88"/>
      <c r="J43" s="88"/>
      <c r="K43" s="88"/>
      <c r="L43" s="88"/>
      <c r="M43" s="10"/>
    </row>
    <row r="44" spans="1:13" ht="19">
      <c r="A44" s="17">
        <v>42146</v>
      </c>
      <c r="B44" s="87"/>
      <c r="C44" s="46"/>
      <c r="D44" s="85" t="s">
        <v>123</v>
      </c>
      <c r="E44" s="46">
        <v>20</v>
      </c>
      <c r="F44" s="91">
        <v>9</v>
      </c>
      <c r="G44" s="92"/>
      <c r="H44" s="92"/>
      <c r="I44" s="88"/>
      <c r="J44" s="88"/>
      <c r="K44" s="88"/>
      <c r="L44" s="88"/>
      <c r="M44" s="10"/>
    </row>
    <row r="45" spans="1:13" ht="19">
      <c r="A45" s="17">
        <v>42147</v>
      </c>
      <c r="B45" s="87"/>
      <c r="C45" s="46">
        <v>14</v>
      </c>
      <c r="D45" s="85" t="s">
        <v>283</v>
      </c>
      <c r="E45" s="46">
        <v>20</v>
      </c>
      <c r="F45" s="91">
        <v>18</v>
      </c>
      <c r="G45" s="92"/>
      <c r="H45" s="92"/>
      <c r="I45" s="88"/>
      <c r="J45" s="88"/>
      <c r="K45" s="88"/>
      <c r="L45" s="88"/>
      <c r="M45" s="10"/>
    </row>
    <row r="46" spans="1:13" ht="19">
      <c r="A46" s="17">
        <v>42148</v>
      </c>
      <c r="B46" s="87"/>
      <c r="C46" s="46">
        <v>13</v>
      </c>
      <c r="D46" s="85" t="s">
        <v>283</v>
      </c>
      <c r="E46" s="46">
        <v>20</v>
      </c>
      <c r="F46" s="92"/>
      <c r="G46" s="91">
        <v>2</v>
      </c>
      <c r="H46" s="92"/>
      <c r="I46" s="88"/>
      <c r="J46" s="88"/>
      <c r="K46" s="88"/>
      <c r="L46" s="88"/>
      <c r="M46" s="10"/>
    </row>
    <row r="47" spans="1:13" ht="19">
      <c r="A47" s="17">
        <v>42149</v>
      </c>
      <c r="B47" s="87"/>
      <c r="C47" s="46">
        <v>12</v>
      </c>
      <c r="D47" s="85" t="s">
        <v>123</v>
      </c>
      <c r="E47" s="46">
        <v>20</v>
      </c>
      <c r="F47" s="91">
        <v>1</v>
      </c>
      <c r="G47" s="91">
        <v>1</v>
      </c>
      <c r="H47" s="92"/>
      <c r="I47" s="88"/>
      <c r="J47" s="88"/>
      <c r="K47" s="89"/>
      <c r="L47" s="88"/>
      <c r="M47" s="10"/>
    </row>
    <row r="48" spans="1:13" ht="19">
      <c r="A48" s="17">
        <v>42150</v>
      </c>
      <c r="B48" s="87"/>
      <c r="C48" s="46">
        <v>13</v>
      </c>
      <c r="D48" s="85" t="s">
        <v>123</v>
      </c>
      <c r="E48" s="46">
        <v>18</v>
      </c>
      <c r="F48" s="91">
        <v>2</v>
      </c>
      <c r="G48" s="92"/>
      <c r="H48" s="92"/>
      <c r="I48" s="88"/>
      <c r="J48" s="88"/>
      <c r="K48" s="88"/>
      <c r="L48" s="88"/>
      <c r="M48" s="10"/>
    </row>
    <row r="49" spans="1:13" ht="19">
      <c r="A49" s="17">
        <v>42151</v>
      </c>
      <c r="B49" s="87"/>
      <c r="C49" s="46">
        <v>13</v>
      </c>
      <c r="D49" s="85" t="s">
        <v>123</v>
      </c>
      <c r="E49" s="46">
        <v>18</v>
      </c>
      <c r="F49" s="91">
        <v>7</v>
      </c>
      <c r="G49" s="92"/>
      <c r="H49" s="91">
        <v>4</v>
      </c>
      <c r="I49" s="88"/>
      <c r="J49" s="88"/>
      <c r="K49" s="88"/>
      <c r="L49" s="88"/>
      <c r="M49" s="10"/>
    </row>
    <row r="50" spans="1:13" ht="19">
      <c r="A50" s="17">
        <v>42152</v>
      </c>
      <c r="B50" s="87"/>
      <c r="C50" s="46">
        <v>14</v>
      </c>
      <c r="D50" s="85" t="s">
        <v>123</v>
      </c>
      <c r="E50" s="46">
        <v>18</v>
      </c>
      <c r="F50" s="91">
        <v>3</v>
      </c>
      <c r="G50" s="88"/>
      <c r="H50" s="92"/>
      <c r="I50" s="88"/>
      <c r="J50" s="88"/>
      <c r="K50" s="88"/>
      <c r="L50" s="88"/>
      <c r="M50" s="10"/>
    </row>
    <row r="51" spans="1:13" ht="19">
      <c r="A51" s="17">
        <v>42153</v>
      </c>
      <c r="B51" s="87"/>
      <c r="C51" s="46">
        <v>13</v>
      </c>
      <c r="D51" s="85" t="s">
        <v>123</v>
      </c>
      <c r="E51" s="46">
        <v>21</v>
      </c>
      <c r="F51" s="91">
        <v>3</v>
      </c>
      <c r="G51" s="88"/>
      <c r="H51" s="88"/>
      <c r="I51" s="88"/>
      <c r="J51" s="88"/>
      <c r="L51" s="88"/>
      <c r="M51" s="10"/>
    </row>
    <row r="52" spans="1:13" ht="19">
      <c r="A52" s="17">
        <v>42154</v>
      </c>
      <c r="B52" s="87"/>
      <c r="C52" s="46">
        <v>13</v>
      </c>
      <c r="D52" s="85" t="s">
        <v>123</v>
      </c>
      <c r="E52" s="46">
        <v>20</v>
      </c>
      <c r="F52" s="91">
        <v>1</v>
      </c>
      <c r="G52" s="88">
        <v>1</v>
      </c>
      <c r="H52" s="88"/>
      <c r="I52" s="88"/>
      <c r="J52" s="88"/>
      <c r="L52" s="88"/>
      <c r="M52" s="10"/>
    </row>
    <row r="53" spans="1:13" ht="18">
      <c r="A53" s="10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>
      <c r="A54" s="10"/>
      <c r="B54" s="10"/>
      <c r="C54" s="10"/>
      <c r="D54" s="10" t="s">
        <v>198</v>
      </c>
      <c r="E54" s="10"/>
      <c r="F54" s="93">
        <f>SUM(F4:F52)</f>
        <v>3137</v>
      </c>
      <c r="G54" s="93">
        <f>SUM(G4:G52)</f>
        <v>47</v>
      </c>
      <c r="H54" s="10"/>
      <c r="I54" s="10"/>
      <c r="J54" s="10"/>
      <c r="K54" s="10"/>
      <c r="L54" s="10"/>
      <c r="M54" s="10"/>
    </row>
    <row r="55" spans="1:13" ht="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</sheetData>
  <conditionalFormatting sqref="M2:M4">
    <cfRule type="notContainsBlanks" dxfId="10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 - 2015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BB23-DC15-2F4F-B6A4-F75A339E007D}">
  <dimension ref="A2:M69"/>
  <sheetViews>
    <sheetView view="pageLayout" topLeftCell="A28" workbookViewId="0">
      <selection activeCell="G44" sqref="G44"/>
    </sheetView>
  </sheetViews>
  <sheetFormatPr baseColWidth="10" defaultRowHeight="16"/>
  <cols>
    <col min="2" max="2" width="7.1640625" bestFit="1" customWidth="1"/>
    <col min="3" max="3" width="8.5" bestFit="1" customWidth="1"/>
    <col min="4" max="4" width="12.1640625" bestFit="1" customWidth="1"/>
    <col min="5" max="5" width="6.83203125" bestFit="1" customWidth="1"/>
    <col min="6" max="6" width="7.6640625" bestFit="1" customWidth="1"/>
    <col min="7" max="7" width="9" bestFit="1" customWidth="1"/>
    <col min="8" max="8" width="10.5" bestFit="1" customWidth="1"/>
    <col min="9" max="9" width="7.6640625" bestFit="1" customWidth="1"/>
    <col min="10" max="10" width="10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3"/>
      <c r="B3" s="4"/>
      <c r="C3" s="2"/>
      <c r="D3" s="2"/>
      <c r="E3" s="2"/>
      <c r="F3" s="2"/>
      <c r="G3" s="2"/>
      <c r="H3" s="2"/>
      <c r="I3" s="2"/>
      <c r="J3" s="2"/>
      <c r="K3" s="1"/>
      <c r="L3" s="2"/>
      <c r="M3" s="1"/>
    </row>
    <row r="4" spans="1:13" ht="19">
      <c r="A4" s="17">
        <v>45019</v>
      </c>
      <c r="B4" s="116" t="s">
        <v>286</v>
      </c>
      <c r="C4" s="23">
        <v>10</v>
      </c>
      <c r="D4" s="117" t="s">
        <v>283</v>
      </c>
      <c r="E4" s="23">
        <v>31</v>
      </c>
      <c r="F4" s="118">
        <v>1</v>
      </c>
      <c r="G4" s="67"/>
      <c r="H4" s="67"/>
      <c r="I4" s="67"/>
      <c r="J4" s="67"/>
      <c r="K4" s="23"/>
      <c r="L4" s="67"/>
      <c r="M4" s="8"/>
    </row>
    <row r="5" spans="1:13" ht="18">
      <c r="A5" s="17">
        <v>45020</v>
      </c>
      <c r="B5" s="22"/>
      <c r="C5" s="23">
        <v>9</v>
      </c>
      <c r="D5" s="117" t="s">
        <v>123</v>
      </c>
      <c r="E5" s="23">
        <v>33</v>
      </c>
      <c r="F5" s="118">
        <v>4</v>
      </c>
      <c r="G5" s="23"/>
      <c r="H5" s="23"/>
      <c r="I5" s="23"/>
      <c r="J5" s="23"/>
      <c r="K5" s="23"/>
      <c r="L5" s="23"/>
      <c r="M5" s="10"/>
    </row>
    <row r="6" spans="1:13" ht="18">
      <c r="A6" s="17">
        <v>45021</v>
      </c>
      <c r="B6" s="17"/>
      <c r="C6" s="23">
        <v>9</v>
      </c>
      <c r="D6" s="117" t="s">
        <v>283</v>
      </c>
      <c r="E6" s="23">
        <v>31</v>
      </c>
      <c r="F6" s="118">
        <v>1</v>
      </c>
      <c r="G6" s="23"/>
      <c r="H6" s="23"/>
      <c r="I6" s="23"/>
      <c r="J6" s="23"/>
      <c r="K6" s="23"/>
      <c r="L6" s="23"/>
      <c r="M6" s="10"/>
    </row>
    <row r="7" spans="1:13" ht="18">
      <c r="A7" s="17">
        <v>45022</v>
      </c>
      <c r="B7" s="22"/>
      <c r="C7" s="23">
        <v>10</v>
      </c>
      <c r="D7" s="117" t="s">
        <v>283</v>
      </c>
      <c r="E7" s="23">
        <v>30</v>
      </c>
      <c r="F7" s="118">
        <v>1</v>
      </c>
      <c r="G7" s="23"/>
      <c r="H7" s="23"/>
      <c r="I7" s="23"/>
      <c r="J7" s="23"/>
      <c r="K7" s="23"/>
      <c r="L7" s="23"/>
      <c r="M7" s="10"/>
    </row>
    <row r="8" spans="1:13" ht="18">
      <c r="A8" s="17">
        <v>45023</v>
      </c>
      <c r="B8" s="22"/>
      <c r="C8" s="23">
        <v>9</v>
      </c>
      <c r="D8" s="117" t="s">
        <v>123</v>
      </c>
      <c r="E8" s="23">
        <v>30</v>
      </c>
      <c r="F8" s="118">
        <v>2</v>
      </c>
      <c r="G8" s="23"/>
      <c r="H8" s="23"/>
      <c r="I8" s="23"/>
      <c r="J8" s="23"/>
      <c r="K8" s="23"/>
      <c r="L8" s="23"/>
      <c r="M8" s="10"/>
    </row>
    <row r="9" spans="1:13" ht="18">
      <c r="A9" s="17">
        <v>45024</v>
      </c>
      <c r="B9" s="22"/>
      <c r="C9" s="23">
        <v>10</v>
      </c>
      <c r="D9" s="117" t="s">
        <v>283</v>
      </c>
      <c r="E9" s="23">
        <v>30</v>
      </c>
      <c r="F9" s="118">
        <v>3</v>
      </c>
      <c r="G9" s="23"/>
      <c r="H9" s="23"/>
      <c r="I9" s="23"/>
      <c r="J9" s="23"/>
      <c r="K9" s="23"/>
      <c r="L9" s="23"/>
      <c r="M9" s="10"/>
    </row>
    <row r="10" spans="1:13" ht="18">
      <c r="A10" s="17">
        <v>45025</v>
      </c>
      <c r="B10" s="22"/>
      <c r="C10" s="23"/>
      <c r="D10" s="117" t="s">
        <v>289</v>
      </c>
      <c r="E10" s="23"/>
      <c r="F10" s="118"/>
      <c r="G10" s="23"/>
      <c r="H10" s="23"/>
      <c r="I10" s="23"/>
      <c r="J10" s="23"/>
      <c r="K10" s="23"/>
      <c r="L10" s="23"/>
      <c r="M10" s="10"/>
    </row>
    <row r="11" spans="1:13" ht="18">
      <c r="A11" s="17">
        <v>45026</v>
      </c>
      <c r="B11" s="22"/>
      <c r="C11" s="23">
        <v>9</v>
      </c>
      <c r="D11" s="117" t="s">
        <v>123</v>
      </c>
      <c r="E11" s="23">
        <v>28</v>
      </c>
      <c r="F11" s="118">
        <v>1</v>
      </c>
      <c r="G11" s="23"/>
      <c r="H11" s="23"/>
      <c r="I11" s="23"/>
      <c r="J11" s="23"/>
      <c r="K11" s="23"/>
      <c r="L11" s="23"/>
      <c r="M11" s="10"/>
    </row>
    <row r="12" spans="1:13" ht="18">
      <c r="A12" s="17">
        <v>45027</v>
      </c>
      <c r="B12" s="22"/>
      <c r="C12" s="23">
        <v>10</v>
      </c>
      <c r="D12" s="117" t="s">
        <v>283</v>
      </c>
      <c r="E12" s="23">
        <v>28</v>
      </c>
      <c r="F12" s="118">
        <v>59</v>
      </c>
      <c r="G12" s="23"/>
      <c r="H12" s="23"/>
      <c r="I12" s="23"/>
      <c r="J12" s="23"/>
      <c r="K12" s="23"/>
      <c r="L12" s="23"/>
      <c r="M12" s="10"/>
    </row>
    <row r="13" spans="1:13" ht="18">
      <c r="A13" s="17">
        <v>45028</v>
      </c>
      <c r="B13" s="22"/>
      <c r="C13" s="23">
        <v>10</v>
      </c>
      <c r="D13" s="117" t="s">
        <v>98</v>
      </c>
      <c r="E13" s="23">
        <v>28</v>
      </c>
      <c r="F13" s="118"/>
      <c r="G13" s="23"/>
      <c r="H13" s="23"/>
      <c r="I13" s="23"/>
      <c r="J13" s="23"/>
      <c r="K13" s="23" t="s">
        <v>274</v>
      </c>
      <c r="L13" s="23"/>
      <c r="M13" s="10"/>
    </row>
    <row r="14" spans="1:13" ht="18">
      <c r="A14" s="17">
        <v>45029</v>
      </c>
      <c r="B14" s="22"/>
      <c r="C14" s="23">
        <v>9</v>
      </c>
      <c r="D14" s="117" t="s">
        <v>223</v>
      </c>
      <c r="E14" s="23">
        <v>29</v>
      </c>
      <c r="F14" s="118">
        <v>19</v>
      </c>
      <c r="G14" s="23"/>
      <c r="H14" s="23"/>
      <c r="I14" s="23"/>
      <c r="J14" s="23"/>
      <c r="K14" s="23" t="s">
        <v>290</v>
      </c>
      <c r="L14" s="23"/>
      <c r="M14" s="10"/>
    </row>
    <row r="15" spans="1:13" ht="18">
      <c r="A15" s="17">
        <v>45030</v>
      </c>
      <c r="B15" s="22"/>
      <c r="C15" s="23">
        <v>9</v>
      </c>
      <c r="D15" s="117" t="s">
        <v>283</v>
      </c>
      <c r="E15" s="23">
        <v>28</v>
      </c>
      <c r="F15" s="118">
        <v>1</v>
      </c>
      <c r="G15" s="23"/>
      <c r="H15" s="23"/>
      <c r="I15" s="23"/>
      <c r="J15" s="23"/>
      <c r="K15" s="23"/>
      <c r="L15" s="23"/>
      <c r="M15" s="10"/>
    </row>
    <row r="16" spans="1:13" ht="18">
      <c r="A16" s="17">
        <v>45031</v>
      </c>
      <c r="B16" s="22"/>
      <c r="C16" s="23">
        <v>9</v>
      </c>
      <c r="D16" s="117" t="s">
        <v>283</v>
      </c>
      <c r="E16" s="23">
        <v>28</v>
      </c>
      <c r="F16" s="118">
        <v>12</v>
      </c>
      <c r="G16" s="23"/>
      <c r="H16" s="23"/>
      <c r="I16" s="23"/>
      <c r="J16" s="23"/>
      <c r="K16" s="23" t="s">
        <v>273</v>
      </c>
      <c r="L16" s="23"/>
      <c r="M16" s="10"/>
    </row>
    <row r="17" spans="1:13" ht="18">
      <c r="A17" s="17">
        <v>45032</v>
      </c>
      <c r="B17" s="22"/>
      <c r="C17" s="23">
        <v>11</v>
      </c>
      <c r="D17" s="117" t="s">
        <v>98</v>
      </c>
      <c r="E17" s="23">
        <v>25</v>
      </c>
      <c r="F17" s="118">
        <v>61</v>
      </c>
      <c r="G17" s="23"/>
      <c r="H17" s="23"/>
      <c r="I17" s="23"/>
      <c r="J17" s="23"/>
      <c r="K17" s="23"/>
      <c r="L17" s="23"/>
      <c r="M17" s="10"/>
    </row>
    <row r="18" spans="1:13" ht="18">
      <c r="A18" s="17">
        <v>45033</v>
      </c>
      <c r="B18" s="22"/>
      <c r="C18" s="23">
        <v>10</v>
      </c>
      <c r="D18" s="117" t="s">
        <v>283</v>
      </c>
      <c r="E18" s="23">
        <v>26</v>
      </c>
      <c r="F18" s="118">
        <v>63</v>
      </c>
      <c r="G18" s="23"/>
      <c r="H18" s="23"/>
      <c r="I18" s="23"/>
      <c r="J18" s="23"/>
      <c r="K18" s="23"/>
      <c r="L18" s="23"/>
      <c r="M18" s="10"/>
    </row>
    <row r="19" spans="1:13" ht="18">
      <c r="A19" s="17">
        <v>45034</v>
      </c>
      <c r="B19" s="22"/>
      <c r="C19" s="23">
        <v>10</v>
      </c>
      <c r="D19" s="117" t="s">
        <v>123</v>
      </c>
      <c r="E19" s="23">
        <v>26</v>
      </c>
      <c r="F19" s="118">
        <v>134</v>
      </c>
      <c r="G19" s="23"/>
      <c r="H19" s="23"/>
      <c r="I19" s="23"/>
      <c r="J19" s="23"/>
      <c r="K19" s="23"/>
      <c r="L19" s="23"/>
      <c r="M19" s="10"/>
    </row>
    <row r="20" spans="1:13" ht="18">
      <c r="A20" s="17">
        <v>45035</v>
      </c>
      <c r="B20" s="22"/>
      <c r="C20" s="23">
        <v>11</v>
      </c>
      <c r="D20" s="117" t="s">
        <v>123</v>
      </c>
      <c r="E20" s="23">
        <v>24</v>
      </c>
      <c r="F20" s="118">
        <v>1</v>
      </c>
      <c r="G20" s="23"/>
      <c r="H20" s="23"/>
      <c r="I20" s="23"/>
      <c r="J20" s="23"/>
      <c r="K20" s="23"/>
      <c r="L20" s="23"/>
      <c r="M20" s="10"/>
    </row>
    <row r="21" spans="1:13" ht="18">
      <c r="A21" s="17">
        <v>45036</v>
      </c>
      <c r="B21" s="22"/>
      <c r="C21" s="23">
        <v>11</v>
      </c>
      <c r="D21" s="117" t="s">
        <v>123</v>
      </c>
      <c r="E21" s="23">
        <v>26</v>
      </c>
      <c r="F21" s="118">
        <v>305</v>
      </c>
      <c r="G21" s="23"/>
      <c r="H21" s="23"/>
      <c r="I21" s="23"/>
      <c r="J21" s="23"/>
      <c r="K21" s="23"/>
      <c r="L21" s="23"/>
      <c r="M21" s="10"/>
    </row>
    <row r="22" spans="1:13" ht="18">
      <c r="A22" s="17">
        <v>45037</v>
      </c>
      <c r="B22" s="22"/>
      <c r="C22" s="23">
        <v>12</v>
      </c>
      <c r="D22" s="117" t="s">
        <v>98</v>
      </c>
      <c r="E22" s="23">
        <v>26</v>
      </c>
      <c r="F22" s="118">
        <v>2</v>
      </c>
      <c r="G22" s="23"/>
      <c r="H22" s="23"/>
      <c r="I22" s="23"/>
      <c r="J22" s="23"/>
      <c r="K22" s="23"/>
      <c r="L22" s="23"/>
      <c r="M22" s="10"/>
    </row>
    <row r="23" spans="1:13" ht="18">
      <c r="A23" s="17">
        <v>45038</v>
      </c>
      <c r="B23" s="23"/>
      <c r="C23" s="23">
        <v>8</v>
      </c>
      <c r="D23" s="117" t="s">
        <v>283</v>
      </c>
      <c r="E23" s="23">
        <v>27</v>
      </c>
      <c r="F23" s="118">
        <v>162</v>
      </c>
      <c r="G23" s="23"/>
      <c r="H23" s="23"/>
      <c r="I23" s="23"/>
      <c r="J23" s="23"/>
      <c r="K23" s="23"/>
      <c r="L23" s="23"/>
      <c r="M23" s="10"/>
    </row>
    <row r="24" spans="1:13" ht="18">
      <c r="A24" s="17">
        <v>45039</v>
      </c>
      <c r="B24" s="22"/>
      <c r="C24" s="23">
        <v>12</v>
      </c>
      <c r="D24" s="117" t="s">
        <v>283</v>
      </c>
      <c r="E24" s="23">
        <v>22</v>
      </c>
      <c r="F24" s="118"/>
      <c r="G24" s="23"/>
      <c r="H24" s="23"/>
      <c r="I24" s="23"/>
      <c r="J24" s="23"/>
      <c r="K24" s="23"/>
      <c r="L24" s="23"/>
      <c r="M24" s="10"/>
    </row>
    <row r="25" spans="1:13" ht="18">
      <c r="A25" s="17">
        <v>45040</v>
      </c>
      <c r="B25" s="23"/>
      <c r="C25" s="23">
        <v>10</v>
      </c>
      <c r="D25" s="117" t="s">
        <v>223</v>
      </c>
      <c r="E25" s="23">
        <v>31</v>
      </c>
      <c r="F25" s="118">
        <v>58</v>
      </c>
      <c r="G25" s="23"/>
      <c r="H25" s="23"/>
      <c r="I25" s="23"/>
      <c r="J25" s="23"/>
      <c r="K25" s="23"/>
      <c r="L25" s="23"/>
      <c r="M25" s="10"/>
    </row>
    <row r="26" spans="1:13" ht="18">
      <c r="A26" s="17">
        <v>45041</v>
      </c>
      <c r="B26" s="22"/>
      <c r="C26" s="23">
        <v>8</v>
      </c>
      <c r="D26" s="117" t="s">
        <v>123</v>
      </c>
      <c r="E26" s="23">
        <v>28</v>
      </c>
      <c r="F26" s="118">
        <v>12</v>
      </c>
      <c r="G26" s="23"/>
      <c r="H26" s="23"/>
      <c r="I26" s="23"/>
      <c r="J26" s="23"/>
      <c r="K26" s="23"/>
      <c r="L26" s="23"/>
      <c r="M26" s="10"/>
    </row>
    <row r="27" spans="1:13" ht="18">
      <c r="A27" s="17">
        <v>45042</v>
      </c>
      <c r="B27" s="22"/>
      <c r="C27" s="23">
        <v>9</v>
      </c>
      <c r="D27" s="117" t="s">
        <v>283</v>
      </c>
      <c r="E27" s="23">
        <v>21</v>
      </c>
      <c r="F27" s="118">
        <v>4</v>
      </c>
      <c r="G27" s="23"/>
      <c r="H27" s="23"/>
      <c r="I27" s="23"/>
      <c r="J27" s="23"/>
      <c r="K27" s="23" t="s">
        <v>291</v>
      </c>
      <c r="L27" s="23"/>
      <c r="M27" s="10"/>
    </row>
    <row r="28" spans="1:13" ht="18">
      <c r="A28" s="17">
        <v>45043</v>
      </c>
      <c r="B28" s="22"/>
      <c r="C28" s="23">
        <v>9</v>
      </c>
      <c r="D28" s="117" t="s">
        <v>283</v>
      </c>
      <c r="E28" s="23">
        <v>24</v>
      </c>
      <c r="F28" s="118"/>
      <c r="G28" s="23"/>
      <c r="H28" s="23"/>
      <c r="I28" s="23"/>
      <c r="J28" s="23"/>
      <c r="K28" s="23"/>
      <c r="L28" s="23"/>
      <c r="M28" s="10"/>
    </row>
    <row r="29" spans="1:13" ht="18">
      <c r="A29" s="17">
        <v>45044</v>
      </c>
      <c r="B29" s="22"/>
      <c r="C29" s="23">
        <v>10</v>
      </c>
      <c r="D29" s="117" t="s">
        <v>123</v>
      </c>
      <c r="E29" s="23">
        <v>24</v>
      </c>
      <c r="F29" s="118"/>
      <c r="G29" s="23"/>
      <c r="H29" s="23"/>
      <c r="I29" s="23"/>
      <c r="J29" s="23"/>
      <c r="K29" s="23" t="s">
        <v>292</v>
      </c>
      <c r="L29" s="23"/>
      <c r="M29" s="10"/>
    </row>
    <row r="30" spans="1:13" ht="18">
      <c r="A30" s="17">
        <v>45045</v>
      </c>
      <c r="B30" s="22"/>
      <c r="C30" s="23">
        <v>10</v>
      </c>
      <c r="D30" s="117" t="s">
        <v>123</v>
      </c>
      <c r="E30" s="23">
        <v>24</v>
      </c>
      <c r="F30" s="118">
        <v>49</v>
      </c>
      <c r="G30" s="23"/>
      <c r="H30" s="23"/>
      <c r="I30" s="23"/>
      <c r="J30" s="23"/>
      <c r="K30" s="23"/>
      <c r="L30" s="23"/>
      <c r="M30" s="10"/>
    </row>
    <row r="31" spans="1:13" ht="18">
      <c r="A31" s="17">
        <v>45046</v>
      </c>
      <c r="B31" s="22"/>
      <c r="C31" s="23">
        <v>10</v>
      </c>
      <c r="D31" s="117" t="s">
        <v>123</v>
      </c>
      <c r="E31" s="23">
        <v>24</v>
      </c>
      <c r="F31" s="118">
        <v>119</v>
      </c>
      <c r="G31" s="23"/>
      <c r="H31" s="23"/>
      <c r="I31" s="23"/>
      <c r="J31" s="23"/>
      <c r="K31" s="23" t="s">
        <v>290</v>
      </c>
      <c r="L31" s="23"/>
      <c r="M31" s="10"/>
    </row>
    <row r="32" spans="1:13" ht="18">
      <c r="A32" s="17">
        <v>45047</v>
      </c>
      <c r="B32" s="22"/>
      <c r="C32" s="23">
        <v>10</v>
      </c>
      <c r="D32" s="117" t="s">
        <v>123</v>
      </c>
      <c r="E32" s="23">
        <v>24</v>
      </c>
      <c r="F32" s="118">
        <v>28</v>
      </c>
      <c r="G32" s="23"/>
      <c r="H32" s="23"/>
      <c r="I32" s="23"/>
      <c r="J32" s="23"/>
      <c r="K32" s="23" t="s">
        <v>290</v>
      </c>
      <c r="L32" s="23"/>
      <c r="M32" s="10"/>
    </row>
    <row r="33" spans="1:13" ht="18">
      <c r="A33" s="17">
        <v>45048</v>
      </c>
      <c r="B33" s="22"/>
      <c r="C33" s="23">
        <v>11</v>
      </c>
      <c r="D33" s="117" t="s">
        <v>123</v>
      </c>
      <c r="E33" s="23">
        <v>24</v>
      </c>
      <c r="F33" s="118">
        <v>14</v>
      </c>
      <c r="G33" s="23"/>
      <c r="H33" s="23"/>
      <c r="I33" s="23"/>
      <c r="J33" s="23"/>
      <c r="K33" s="23" t="s">
        <v>274</v>
      </c>
      <c r="L33" s="23"/>
      <c r="M33" s="10"/>
    </row>
    <row r="34" spans="1:13" ht="18">
      <c r="A34" s="17">
        <v>45049</v>
      </c>
      <c r="B34" s="22"/>
      <c r="C34" s="23">
        <v>14</v>
      </c>
      <c r="D34" s="117" t="s">
        <v>98</v>
      </c>
      <c r="E34" s="23">
        <v>33</v>
      </c>
      <c r="F34" s="118">
        <v>1525</v>
      </c>
      <c r="G34" s="23"/>
      <c r="H34" s="23"/>
      <c r="I34" s="23"/>
      <c r="J34" s="23"/>
      <c r="K34" s="23"/>
      <c r="L34" s="23"/>
      <c r="M34" s="10"/>
    </row>
    <row r="35" spans="1:13" ht="18">
      <c r="A35" s="17">
        <v>45050</v>
      </c>
      <c r="B35" s="22"/>
      <c r="C35" s="23">
        <v>11</v>
      </c>
      <c r="D35" s="117" t="s">
        <v>123</v>
      </c>
      <c r="E35" s="23">
        <v>29</v>
      </c>
      <c r="F35" s="118">
        <v>10</v>
      </c>
      <c r="G35" s="23"/>
      <c r="H35" s="23"/>
      <c r="I35" s="23"/>
      <c r="J35" s="23"/>
      <c r="K35" s="23" t="s">
        <v>293</v>
      </c>
      <c r="L35" s="23"/>
      <c r="M35" s="10"/>
    </row>
    <row r="36" spans="1:13" ht="18">
      <c r="A36" s="17">
        <v>45051</v>
      </c>
      <c r="B36" s="22"/>
      <c r="C36" s="23">
        <v>10</v>
      </c>
      <c r="D36" s="117" t="s">
        <v>123</v>
      </c>
      <c r="E36" s="23">
        <v>27</v>
      </c>
      <c r="F36" s="118">
        <v>49</v>
      </c>
      <c r="G36" s="23"/>
      <c r="H36" s="23"/>
      <c r="I36" s="23"/>
      <c r="J36" s="23"/>
      <c r="K36" s="23"/>
      <c r="L36" s="23"/>
      <c r="M36" s="10"/>
    </row>
    <row r="37" spans="1:13" ht="18">
      <c r="A37" s="17">
        <v>45052</v>
      </c>
      <c r="B37" s="22"/>
      <c r="C37" s="23">
        <v>12</v>
      </c>
      <c r="D37" s="117" t="s">
        <v>123</v>
      </c>
      <c r="E37" s="23">
        <v>22</v>
      </c>
      <c r="F37" s="118">
        <v>46</v>
      </c>
      <c r="G37" s="23"/>
      <c r="H37" s="23"/>
      <c r="I37" s="23"/>
      <c r="J37" s="23"/>
      <c r="K37" s="23" t="s">
        <v>274</v>
      </c>
      <c r="L37" s="23"/>
      <c r="M37" s="10"/>
    </row>
    <row r="38" spans="1:13" ht="18">
      <c r="A38" s="17">
        <v>45053</v>
      </c>
      <c r="B38" s="22"/>
      <c r="C38" s="23">
        <v>11</v>
      </c>
      <c r="D38" s="117" t="s">
        <v>123</v>
      </c>
      <c r="E38" s="23">
        <v>24</v>
      </c>
      <c r="F38" s="118">
        <v>10</v>
      </c>
      <c r="G38" s="23"/>
      <c r="H38" s="23"/>
      <c r="I38" s="23"/>
      <c r="J38" s="23"/>
      <c r="K38" s="23"/>
      <c r="L38" s="23"/>
      <c r="M38" s="10"/>
    </row>
    <row r="39" spans="1:13" ht="18">
      <c r="A39" s="17">
        <v>45054</v>
      </c>
      <c r="B39" s="22"/>
      <c r="C39" s="23">
        <v>10</v>
      </c>
      <c r="D39" s="117" t="s">
        <v>123</v>
      </c>
      <c r="E39" s="23">
        <v>24</v>
      </c>
      <c r="F39" s="118">
        <v>23</v>
      </c>
      <c r="G39" s="23"/>
      <c r="H39" s="23"/>
      <c r="I39" s="23"/>
      <c r="J39" s="23"/>
      <c r="K39" s="23"/>
      <c r="L39" s="23"/>
      <c r="M39" s="10"/>
    </row>
    <row r="40" spans="1:13" ht="18">
      <c r="A40" s="17">
        <v>45055</v>
      </c>
      <c r="B40" s="22"/>
      <c r="C40" s="23">
        <v>10</v>
      </c>
      <c r="D40" s="117" t="s">
        <v>123</v>
      </c>
      <c r="E40" s="23">
        <v>24</v>
      </c>
      <c r="F40" s="118">
        <v>25</v>
      </c>
      <c r="G40" s="23"/>
      <c r="H40" s="23"/>
      <c r="I40" s="23"/>
      <c r="J40" s="23"/>
      <c r="K40" s="23"/>
      <c r="L40" s="23"/>
      <c r="M40" s="10"/>
    </row>
    <row r="41" spans="1:13" ht="18">
      <c r="A41" s="17">
        <v>45056</v>
      </c>
      <c r="B41" s="22"/>
      <c r="C41" s="23">
        <v>11</v>
      </c>
      <c r="D41" s="117" t="s">
        <v>123</v>
      </c>
      <c r="E41" s="23">
        <v>24</v>
      </c>
      <c r="F41" s="118">
        <v>18</v>
      </c>
      <c r="G41" s="23"/>
      <c r="H41" s="23"/>
      <c r="I41" s="23"/>
      <c r="J41" s="23"/>
      <c r="K41" s="23"/>
      <c r="L41" s="23"/>
      <c r="M41" s="10"/>
    </row>
    <row r="42" spans="1:13" ht="18">
      <c r="A42" s="17">
        <v>45057</v>
      </c>
      <c r="B42" s="22"/>
      <c r="C42" s="23">
        <v>10</v>
      </c>
      <c r="D42" s="117" t="s">
        <v>283</v>
      </c>
      <c r="E42" s="23">
        <v>24</v>
      </c>
      <c r="F42" s="118">
        <v>24</v>
      </c>
      <c r="G42" s="23"/>
      <c r="H42" s="23"/>
      <c r="I42" s="23"/>
      <c r="J42" s="23"/>
      <c r="K42" s="23"/>
      <c r="L42" s="23"/>
      <c r="M42" s="10"/>
    </row>
    <row r="43" spans="1:13" ht="18">
      <c r="A43" s="17">
        <v>45058</v>
      </c>
      <c r="B43" s="22"/>
      <c r="C43" s="23">
        <v>9</v>
      </c>
      <c r="D43" s="117" t="s">
        <v>123</v>
      </c>
      <c r="E43" s="23">
        <v>24</v>
      </c>
      <c r="F43" s="118">
        <v>6</v>
      </c>
      <c r="G43" s="23"/>
      <c r="H43" s="23"/>
      <c r="I43" s="23"/>
      <c r="J43" s="23"/>
      <c r="K43" s="23"/>
      <c r="L43" s="23"/>
      <c r="M43" s="10"/>
    </row>
    <row r="44" spans="1:13" ht="18">
      <c r="A44" s="17">
        <v>45059</v>
      </c>
      <c r="B44" s="22"/>
      <c r="C44" s="23">
        <v>12</v>
      </c>
      <c r="D44" s="117" t="s">
        <v>123</v>
      </c>
      <c r="E44" s="23">
        <v>25</v>
      </c>
      <c r="F44" s="118">
        <v>3</v>
      </c>
      <c r="G44" s="23"/>
      <c r="H44" s="23"/>
      <c r="I44" s="23"/>
      <c r="J44" s="23"/>
      <c r="K44" s="23"/>
      <c r="L44" s="23"/>
      <c r="M44" s="10"/>
    </row>
    <row r="45" spans="1:13" ht="18">
      <c r="A45" s="17">
        <v>45060</v>
      </c>
      <c r="B45" s="22"/>
      <c r="C45" s="23">
        <v>12</v>
      </c>
      <c r="D45" s="117" t="s">
        <v>283</v>
      </c>
      <c r="E45" s="23">
        <v>24</v>
      </c>
      <c r="F45" s="118">
        <v>4</v>
      </c>
      <c r="G45" s="23"/>
      <c r="H45" s="23"/>
      <c r="I45" s="23"/>
      <c r="J45" s="23"/>
      <c r="K45" s="23"/>
      <c r="L45" s="23"/>
      <c r="M45" s="10"/>
    </row>
    <row r="46" spans="1:13" ht="18">
      <c r="A46" s="17">
        <v>45061</v>
      </c>
      <c r="B46" s="22"/>
      <c r="C46" s="23">
        <v>13</v>
      </c>
      <c r="D46" s="117" t="s">
        <v>283</v>
      </c>
      <c r="E46" s="23">
        <v>24</v>
      </c>
      <c r="F46" s="118">
        <v>3</v>
      </c>
      <c r="G46" s="23"/>
      <c r="H46" s="23"/>
      <c r="I46" s="23"/>
      <c r="J46" s="23"/>
      <c r="K46" s="23"/>
      <c r="L46" s="23"/>
      <c r="M46" s="10"/>
    </row>
    <row r="47" spans="1:13" ht="18">
      <c r="A47" s="17">
        <v>45062</v>
      </c>
      <c r="B47" s="22"/>
      <c r="C47" s="23">
        <v>13</v>
      </c>
      <c r="D47" s="117" t="s">
        <v>283</v>
      </c>
      <c r="E47" s="23">
        <v>24</v>
      </c>
      <c r="F47" s="118"/>
      <c r="G47" s="23"/>
      <c r="H47" s="23"/>
      <c r="I47" s="23"/>
      <c r="J47" s="23"/>
      <c r="K47" s="23"/>
      <c r="L47" s="23"/>
      <c r="M47" s="10"/>
    </row>
    <row r="48" spans="1:13" ht="18">
      <c r="A48" s="17">
        <v>45063</v>
      </c>
      <c r="B48" s="22"/>
      <c r="C48" s="23">
        <v>13</v>
      </c>
      <c r="D48" s="117" t="s">
        <v>283</v>
      </c>
      <c r="E48" s="23">
        <v>22</v>
      </c>
      <c r="F48" s="118">
        <v>6</v>
      </c>
      <c r="G48" s="23"/>
      <c r="H48" s="23"/>
      <c r="I48" s="23"/>
      <c r="J48" s="23"/>
      <c r="K48" s="23"/>
      <c r="L48" s="23"/>
      <c r="M48" s="10"/>
    </row>
    <row r="49" spans="1:13" ht="18">
      <c r="A49" s="17">
        <v>45064</v>
      </c>
      <c r="B49" s="22"/>
      <c r="C49" s="23">
        <v>13</v>
      </c>
      <c r="D49" s="117" t="s">
        <v>283</v>
      </c>
      <c r="E49" s="23">
        <v>22</v>
      </c>
      <c r="F49" s="118">
        <v>6</v>
      </c>
      <c r="G49" s="23"/>
      <c r="H49" s="23"/>
      <c r="I49" s="23"/>
      <c r="J49" s="23"/>
      <c r="K49" s="23"/>
      <c r="L49" s="23"/>
      <c r="M49" s="10"/>
    </row>
    <row r="50" spans="1:13" ht="18">
      <c r="A50" s="17">
        <v>45065</v>
      </c>
      <c r="B50" s="22"/>
      <c r="C50" s="23"/>
      <c r="D50" s="117" t="s">
        <v>283</v>
      </c>
      <c r="E50" s="23">
        <v>30</v>
      </c>
      <c r="F50" s="118">
        <v>364</v>
      </c>
      <c r="G50" s="23"/>
      <c r="H50" s="23"/>
      <c r="I50" s="23"/>
      <c r="J50" s="23"/>
      <c r="K50" s="23" t="s">
        <v>294</v>
      </c>
      <c r="L50" s="23"/>
      <c r="M50" s="10"/>
    </row>
    <row r="51" spans="1:13" ht="18">
      <c r="A51" s="17">
        <v>45066</v>
      </c>
      <c r="B51" s="22"/>
      <c r="C51" s="23">
        <v>12</v>
      </c>
      <c r="D51" s="117" t="s">
        <v>283</v>
      </c>
      <c r="E51" s="23">
        <v>25</v>
      </c>
      <c r="F51" s="118">
        <v>3</v>
      </c>
      <c r="G51" s="23"/>
      <c r="H51" s="23"/>
      <c r="I51" s="23"/>
      <c r="J51" s="23"/>
      <c r="K51" s="23" t="s">
        <v>274</v>
      </c>
      <c r="L51" s="23"/>
      <c r="M51" s="10"/>
    </row>
    <row r="52" spans="1:13" ht="18">
      <c r="A52" s="17">
        <v>45067</v>
      </c>
      <c r="B52" s="22"/>
      <c r="C52" s="23">
        <v>11</v>
      </c>
      <c r="D52" s="117" t="s">
        <v>123</v>
      </c>
      <c r="E52" s="23">
        <v>23</v>
      </c>
      <c r="F52" s="118">
        <v>2</v>
      </c>
      <c r="G52" s="23"/>
      <c r="H52" s="23"/>
      <c r="I52" s="23"/>
      <c r="J52" s="23"/>
      <c r="K52" s="23"/>
      <c r="L52" s="23"/>
      <c r="M52" s="10"/>
    </row>
    <row r="53" spans="1:13" ht="18">
      <c r="A53" s="17">
        <v>45068</v>
      </c>
      <c r="B53" s="22"/>
      <c r="C53" s="23">
        <v>12</v>
      </c>
      <c r="D53" s="117" t="s">
        <v>223</v>
      </c>
      <c r="E53" s="23">
        <v>21</v>
      </c>
      <c r="F53" s="118">
        <v>2</v>
      </c>
      <c r="G53" s="23"/>
      <c r="H53" s="23"/>
      <c r="I53" s="23"/>
      <c r="J53" s="23"/>
      <c r="K53" s="23"/>
      <c r="L53" s="23"/>
      <c r="M53" s="10"/>
    </row>
    <row r="54" spans="1:13" ht="18">
      <c r="A54" s="17">
        <v>45069</v>
      </c>
      <c r="B54" s="23"/>
      <c r="C54" s="23">
        <v>12</v>
      </c>
      <c r="D54" s="117" t="s">
        <v>283</v>
      </c>
      <c r="E54" s="23">
        <v>21</v>
      </c>
      <c r="F54" s="118">
        <v>1</v>
      </c>
      <c r="G54" s="23"/>
      <c r="H54" s="23"/>
      <c r="I54" s="23"/>
      <c r="J54" s="23"/>
      <c r="K54" s="23"/>
      <c r="L54" s="23"/>
      <c r="M54" s="10"/>
    </row>
    <row r="55" spans="1:13" ht="18">
      <c r="A55" s="17">
        <v>45070</v>
      </c>
      <c r="B55" s="23"/>
      <c r="C55" s="23">
        <v>12</v>
      </c>
      <c r="D55" s="117" t="s">
        <v>283</v>
      </c>
      <c r="E55" s="23">
        <v>22</v>
      </c>
      <c r="F55" s="118"/>
      <c r="G55" s="23"/>
      <c r="H55" s="23"/>
      <c r="I55" s="23"/>
      <c r="J55" s="23"/>
      <c r="K55" s="23"/>
      <c r="L55" s="23"/>
      <c r="M55" s="10"/>
    </row>
    <row r="56" spans="1:13">
      <c r="A56" s="17">
        <v>45071</v>
      </c>
      <c r="B56" s="21"/>
      <c r="C56" s="23">
        <v>12</v>
      </c>
      <c r="D56" s="117" t="s">
        <v>283</v>
      </c>
      <c r="E56" s="23">
        <v>22</v>
      </c>
      <c r="F56" s="118"/>
      <c r="G56" s="21"/>
      <c r="H56" s="21"/>
      <c r="I56" s="21"/>
      <c r="J56" s="21"/>
      <c r="K56" s="23"/>
      <c r="L56" s="21"/>
    </row>
    <row r="57" spans="1:13">
      <c r="A57" s="17">
        <v>45072</v>
      </c>
      <c r="B57" s="21"/>
      <c r="C57" s="23">
        <v>12</v>
      </c>
      <c r="D57" s="117" t="s">
        <v>283</v>
      </c>
      <c r="E57" s="23">
        <v>22</v>
      </c>
      <c r="F57" s="118"/>
      <c r="G57" s="21"/>
      <c r="H57" s="21"/>
      <c r="I57" s="21"/>
      <c r="J57" s="21"/>
      <c r="K57" s="23"/>
      <c r="L57" s="21"/>
    </row>
    <row r="58" spans="1:13">
      <c r="A58" s="17">
        <v>45073</v>
      </c>
      <c r="B58" s="21"/>
      <c r="C58" s="23">
        <v>12</v>
      </c>
      <c r="D58" s="117" t="s">
        <v>123</v>
      </c>
      <c r="E58" s="23">
        <v>22</v>
      </c>
      <c r="F58" s="118">
        <v>2</v>
      </c>
      <c r="G58" s="21"/>
      <c r="H58" s="21"/>
      <c r="I58" s="21"/>
      <c r="J58" s="21"/>
      <c r="K58" s="23"/>
      <c r="L58" s="21"/>
    </row>
    <row r="59" spans="1:13">
      <c r="A59" s="17">
        <v>45074</v>
      </c>
      <c r="B59" s="21"/>
      <c r="C59" s="23">
        <v>11</v>
      </c>
      <c r="D59" s="117" t="s">
        <v>98</v>
      </c>
      <c r="E59" s="23">
        <v>40</v>
      </c>
      <c r="F59" s="118">
        <v>76</v>
      </c>
      <c r="G59" s="21"/>
      <c r="H59" s="21"/>
      <c r="I59" s="21"/>
      <c r="J59" s="21"/>
      <c r="K59" s="23"/>
      <c r="L59" s="21"/>
    </row>
    <row r="60" spans="1:13">
      <c r="A60" s="17">
        <v>45075</v>
      </c>
      <c r="B60" s="21"/>
      <c r="C60" s="23">
        <v>12</v>
      </c>
      <c r="D60" s="117" t="s">
        <v>283</v>
      </c>
      <c r="E60" s="23">
        <v>33</v>
      </c>
      <c r="F60" s="118">
        <v>5</v>
      </c>
      <c r="G60" s="21"/>
      <c r="H60" s="21"/>
      <c r="I60" s="21"/>
      <c r="J60" s="21"/>
      <c r="K60" s="23"/>
      <c r="L60" s="21"/>
    </row>
    <row r="61" spans="1:13">
      <c r="A61" s="17">
        <v>45076</v>
      </c>
      <c r="B61" s="21"/>
      <c r="C61" s="23">
        <v>12</v>
      </c>
      <c r="D61" s="117" t="s">
        <v>123</v>
      </c>
      <c r="E61" s="23">
        <v>25</v>
      </c>
      <c r="F61" s="118">
        <v>3</v>
      </c>
      <c r="G61" s="21"/>
      <c r="H61" s="21"/>
      <c r="I61" s="21"/>
      <c r="J61" s="21"/>
      <c r="K61" s="23"/>
      <c r="L61" s="21"/>
    </row>
    <row r="62" spans="1:13">
      <c r="A62" s="17">
        <v>45077</v>
      </c>
      <c r="B62" s="21"/>
      <c r="C62" s="23">
        <v>13</v>
      </c>
      <c r="D62" s="117" t="s">
        <v>223</v>
      </c>
      <c r="E62" s="23">
        <v>22</v>
      </c>
      <c r="F62" s="118"/>
      <c r="G62" s="21"/>
      <c r="H62" s="21"/>
      <c r="I62" s="21"/>
      <c r="J62" s="21"/>
      <c r="K62" s="23"/>
      <c r="L62" s="21"/>
    </row>
    <row r="63" spans="1:13">
      <c r="A63" s="17">
        <v>45078</v>
      </c>
      <c r="B63" s="21"/>
      <c r="C63" s="23">
        <v>13</v>
      </c>
      <c r="D63" s="117" t="s">
        <v>123</v>
      </c>
      <c r="E63" s="23">
        <v>22</v>
      </c>
      <c r="F63" s="118">
        <v>2</v>
      </c>
      <c r="G63" s="21"/>
      <c r="H63" s="21"/>
      <c r="I63" s="21"/>
      <c r="J63" s="21"/>
      <c r="K63" s="23"/>
      <c r="L63" s="21"/>
    </row>
    <row r="64" spans="1:13">
      <c r="A64" s="17">
        <v>45079</v>
      </c>
      <c r="B64" s="21"/>
      <c r="C64" s="23">
        <v>12</v>
      </c>
      <c r="D64" s="119" t="s">
        <v>123</v>
      </c>
      <c r="E64" s="23">
        <v>22</v>
      </c>
      <c r="F64" s="118"/>
      <c r="G64" s="21"/>
      <c r="H64" s="21"/>
      <c r="I64" s="21"/>
      <c r="J64" s="21"/>
      <c r="K64" s="23"/>
      <c r="L64" s="21"/>
    </row>
    <row r="65" spans="1:11" ht="18">
      <c r="A65" s="5"/>
      <c r="D65" s="94"/>
      <c r="F65" s="97"/>
      <c r="K65" s="46"/>
    </row>
    <row r="66" spans="1:11" ht="18">
      <c r="A66" s="5"/>
      <c r="D66" s="96" t="s">
        <v>198</v>
      </c>
      <c r="F66">
        <f>SUM(F4:F65)</f>
        <v>3334</v>
      </c>
      <c r="G66">
        <f t="shared" ref="G66:H66" si="0">SUM(G4:G65)</f>
        <v>0</v>
      </c>
      <c r="H66">
        <f t="shared" si="0"/>
        <v>0</v>
      </c>
      <c r="K66" s="46"/>
    </row>
    <row r="67" spans="1:11" ht="18">
      <c r="A67" s="5"/>
      <c r="F67" s="95"/>
    </row>
    <row r="69" spans="1:11" ht="18">
      <c r="F69" s="98"/>
    </row>
  </sheetData>
  <conditionalFormatting sqref="M2:M4">
    <cfRule type="notContainsBlanks" dxfId="9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 - 2016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3514-5BE6-E741-8EA8-9E1542836436}">
  <dimension ref="A2:M55"/>
  <sheetViews>
    <sheetView view="pageLayout" workbookViewId="0">
      <selection activeCell="I46" sqref="I46"/>
    </sheetView>
  </sheetViews>
  <sheetFormatPr baseColWidth="10" defaultRowHeight="16"/>
  <cols>
    <col min="1" max="1" width="6.83203125" bestFit="1" customWidth="1"/>
    <col min="2" max="2" width="5.83203125" bestFit="1" customWidth="1"/>
    <col min="3" max="3" width="8.5" bestFit="1" customWidth="1"/>
    <col min="4" max="4" width="12.1640625" bestFit="1" customWidth="1"/>
    <col min="5" max="5" width="6.83203125" bestFit="1" customWidth="1"/>
    <col min="6" max="6" width="7.6640625" bestFit="1" customWidth="1"/>
    <col min="7" max="7" width="9" bestFit="1" customWidth="1"/>
    <col min="8" max="8" width="10.5" bestFit="1" customWidth="1"/>
    <col min="9" max="9" width="7.6640625" bestFit="1" customWidth="1"/>
    <col min="10" max="10" width="10" bestFit="1" customWidth="1"/>
    <col min="12" max="12" width="11.5" customWidth="1"/>
  </cols>
  <sheetData>
    <row r="2" spans="1:13" s="16" customFormat="1" ht="51">
      <c r="A2" s="13" t="s">
        <v>0</v>
      </c>
      <c r="B2" s="13" t="s">
        <v>1</v>
      </c>
      <c r="C2" s="13" t="s">
        <v>2</v>
      </c>
      <c r="D2" s="13" t="s">
        <v>75</v>
      </c>
      <c r="E2" s="13" t="s">
        <v>3</v>
      </c>
      <c r="F2" s="13" t="s">
        <v>79</v>
      </c>
      <c r="G2" s="13" t="s">
        <v>76</v>
      </c>
      <c r="H2" s="13" t="s">
        <v>77</v>
      </c>
      <c r="I2" s="13" t="s">
        <v>78</v>
      </c>
      <c r="J2" s="13" t="s">
        <v>80</v>
      </c>
      <c r="K2" s="14" t="s">
        <v>81</v>
      </c>
      <c r="L2" s="13" t="s">
        <v>4</v>
      </c>
      <c r="M2" s="15"/>
    </row>
    <row r="3" spans="1:13">
      <c r="A3" s="17">
        <v>42837</v>
      </c>
      <c r="B3" s="79" t="s">
        <v>266</v>
      </c>
      <c r="C3" s="19">
        <v>7.5</v>
      </c>
      <c r="D3" s="76" t="s">
        <v>278</v>
      </c>
      <c r="E3" s="19">
        <v>34</v>
      </c>
      <c r="F3" s="80"/>
      <c r="G3" s="80"/>
      <c r="H3" s="80"/>
      <c r="I3" s="2"/>
      <c r="J3" s="2"/>
      <c r="K3" s="81"/>
      <c r="L3" s="2"/>
      <c r="M3" s="1"/>
    </row>
    <row r="4" spans="1:13" ht="19">
      <c r="A4" s="17">
        <v>42838</v>
      </c>
      <c r="B4" s="6"/>
      <c r="C4" s="19">
        <v>8</v>
      </c>
      <c r="D4" s="76" t="s">
        <v>283</v>
      </c>
      <c r="E4" s="19">
        <v>50</v>
      </c>
      <c r="F4" s="80"/>
      <c r="G4" s="80"/>
      <c r="H4" s="80"/>
      <c r="I4" s="7"/>
      <c r="J4" s="7"/>
      <c r="K4" s="67"/>
      <c r="L4" s="7"/>
      <c r="M4" s="8"/>
    </row>
    <row r="5" spans="1:13" ht="18">
      <c r="A5" s="17">
        <v>42839</v>
      </c>
      <c r="B5" s="9"/>
      <c r="C5" s="23">
        <v>10</v>
      </c>
      <c r="D5" s="76" t="s">
        <v>283</v>
      </c>
      <c r="E5" s="23">
        <v>36</v>
      </c>
      <c r="F5" s="80"/>
      <c r="G5" s="80">
        <v>1</v>
      </c>
      <c r="H5" s="80"/>
      <c r="I5" s="10"/>
      <c r="J5" s="10"/>
      <c r="K5" s="23"/>
      <c r="L5" s="10"/>
      <c r="M5" s="10"/>
    </row>
    <row r="6" spans="1:13" ht="18">
      <c r="A6" s="17">
        <v>42840</v>
      </c>
      <c r="B6" s="9"/>
      <c r="C6" s="23">
        <v>10</v>
      </c>
      <c r="D6" s="76" t="s">
        <v>283</v>
      </c>
      <c r="E6" s="23">
        <v>28</v>
      </c>
      <c r="F6" s="80"/>
      <c r="G6" s="80">
        <v>1</v>
      </c>
      <c r="H6" s="80"/>
      <c r="I6" s="10"/>
      <c r="J6" s="10"/>
      <c r="K6" s="23"/>
      <c r="L6" s="10"/>
      <c r="M6" s="10"/>
    </row>
    <row r="7" spans="1:13" ht="18">
      <c r="A7" s="17">
        <v>42841</v>
      </c>
      <c r="B7" s="9"/>
      <c r="C7" s="23">
        <v>7.5</v>
      </c>
      <c r="D7" s="76" t="s">
        <v>98</v>
      </c>
      <c r="E7" s="23">
        <v>29</v>
      </c>
      <c r="F7" s="80"/>
      <c r="G7" s="80"/>
      <c r="H7" s="80"/>
      <c r="I7" s="10"/>
      <c r="J7" s="10"/>
      <c r="K7" s="23"/>
      <c r="L7" s="10"/>
      <c r="M7" s="10"/>
    </row>
    <row r="8" spans="1:13" ht="18">
      <c r="A8" s="17">
        <v>42842</v>
      </c>
      <c r="B8" s="9"/>
      <c r="C8" s="23">
        <v>9</v>
      </c>
      <c r="D8" s="76" t="s">
        <v>98</v>
      </c>
      <c r="E8" s="23">
        <v>33</v>
      </c>
      <c r="F8" s="80"/>
      <c r="G8" s="80"/>
      <c r="H8" s="80"/>
      <c r="I8" s="10"/>
      <c r="J8" s="10"/>
      <c r="K8" s="23"/>
      <c r="L8" s="10"/>
      <c r="M8" s="10"/>
    </row>
    <row r="9" spans="1:13" ht="18">
      <c r="A9" s="17">
        <v>42843</v>
      </c>
      <c r="B9" s="9"/>
      <c r="C9" s="23">
        <v>7</v>
      </c>
      <c r="D9" s="76" t="s">
        <v>98</v>
      </c>
      <c r="E9" s="23">
        <v>39</v>
      </c>
      <c r="F9" s="80"/>
      <c r="G9" s="80"/>
      <c r="H9" s="80"/>
      <c r="I9" s="10"/>
      <c r="J9" s="10"/>
      <c r="K9" s="23"/>
      <c r="L9" s="10"/>
      <c r="M9" s="10"/>
    </row>
    <row r="10" spans="1:13" ht="18">
      <c r="A10" s="17">
        <v>42844</v>
      </c>
      <c r="B10" s="9"/>
      <c r="C10" s="23">
        <v>11</v>
      </c>
      <c r="D10" s="76" t="s">
        <v>98</v>
      </c>
      <c r="E10" s="23">
        <v>38</v>
      </c>
      <c r="F10" s="80"/>
      <c r="G10" s="80"/>
      <c r="H10" s="80">
        <v>3</v>
      </c>
      <c r="I10" s="10"/>
      <c r="J10" s="10"/>
      <c r="K10" s="23"/>
      <c r="L10" s="10"/>
      <c r="M10" s="10"/>
    </row>
    <row r="11" spans="1:13" ht="18">
      <c r="A11" s="17">
        <v>42845</v>
      </c>
      <c r="B11" s="9"/>
      <c r="C11" s="23">
        <v>8</v>
      </c>
      <c r="D11" s="76" t="s">
        <v>123</v>
      </c>
      <c r="E11" s="23">
        <v>40</v>
      </c>
      <c r="F11" s="80"/>
      <c r="G11" s="80"/>
      <c r="H11" s="80"/>
      <c r="I11" s="10"/>
      <c r="J11" s="10"/>
      <c r="K11" s="24"/>
      <c r="L11" s="10"/>
      <c r="M11" s="10"/>
    </row>
    <row r="12" spans="1:13" ht="18">
      <c r="A12" s="17">
        <v>42846</v>
      </c>
      <c r="B12" s="9"/>
      <c r="C12" s="23">
        <v>9</v>
      </c>
      <c r="D12" s="76" t="s">
        <v>223</v>
      </c>
      <c r="E12" s="23">
        <v>45</v>
      </c>
      <c r="F12" s="80"/>
      <c r="G12" s="80"/>
      <c r="H12" s="80"/>
      <c r="I12" s="10"/>
      <c r="J12" s="10"/>
      <c r="K12" s="23"/>
      <c r="L12" s="10"/>
      <c r="M12" s="10"/>
    </row>
    <row r="13" spans="1:13" ht="18">
      <c r="A13" s="17">
        <v>42847</v>
      </c>
      <c r="B13" s="9"/>
      <c r="C13" s="23">
        <v>9</v>
      </c>
      <c r="D13" s="76" t="s">
        <v>283</v>
      </c>
      <c r="E13" s="23">
        <v>33</v>
      </c>
      <c r="F13" s="80">
        <v>4</v>
      </c>
      <c r="G13" s="80"/>
      <c r="H13" s="80"/>
      <c r="I13" s="10"/>
      <c r="J13" s="10"/>
      <c r="K13" s="23"/>
      <c r="L13" s="10"/>
      <c r="M13" s="10"/>
    </row>
    <row r="14" spans="1:13" ht="18">
      <c r="A14" s="17">
        <v>42848</v>
      </c>
      <c r="B14" s="9"/>
      <c r="C14" s="23">
        <v>10</v>
      </c>
      <c r="D14" s="76" t="s">
        <v>98</v>
      </c>
      <c r="E14" s="23">
        <v>34</v>
      </c>
      <c r="F14" s="80">
        <v>2</v>
      </c>
      <c r="G14" s="80"/>
      <c r="H14" s="80"/>
      <c r="I14" s="10"/>
      <c r="J14" s="10"/>
      <c r="K14" s="23" t="s">
        <v>284</v>
      </c>
      <c r="L14" s="10"/>
      <c r="M14" s="10"/>
    </row>
    <row r="15" spans="1:13" ht="18">
      <c r="A15" s="17">
        <v>42849</v>
      </c>
      <c r="B15" s="9"/>
      <c r="C15" s="23">
        <v>9</v>
      </c>
      <c r="D15" s="76" t="s">
        <v>283</v>
      </c>
      <c r="E15" s="23">
        <v>34</v>
      </c>
      <c r="F15" s="80">
        <v>1</v>
      </c>
      <c r="G15" s="80"/>
      <c r="H15" s="80"/>
      <c r="I15" s="10"/>
      <c r="J15" s="10"/>
      <c r="K15" s="23"/>
      <c r="L15" s="10"/>
      <c r="M15" s="10"/>
    </row>
    <row r="16" spans="1:13" ht="18">
      <c r="A16" s="17">
        <v>42850</v>
      </c>
      <c r="B16" s="9"/>
      <c r="C16" s="23">
        <v>10</v>
      </c>
      <c r="D16" s="76" t="s">
        <v>123</v>
      </c>
      <c r="E16" s="23">
        <v>30</v>
      </c>
      <c r="F16" s="80">
        <v>1</v>
      </c>
      <c r="G16" s="80"/>
      <c r="H16" s="80"/>
      <c r="I16" s="10"/>
      <c r="J16" s="10"/>
      <c r="K16" s="24"/>
      <c r="L16" s="10"/>
      <c r="M16" s="10"/>
    </row>
    <row r="17" spans="1:13" ht="18">
      <c r="A17" s="17">
        <v>42851</v>
      </c>
      <c r="B17" s="9"/>
      <c r="C17" s="23">
        <v>9</v>
      </c>
      <c r="D17" s="76" t="s">
        <v>223</v>
      </c>
      <c r="E17" s="23">
        <v>30</v>
      </c>
      <c r="F17" s="80"/>
      <c r="G17" s="80"/>
      <c r="H17" s="80"/>
      <c r="I17" s="10"/>
      <c r="J17" s="10"/>
      <c r="K17" s="23"/>
      <c r="L17" s="10"/>
      <c r="M17" s="10"/>
    </row>
    <row r="18" spans="1:13" ht="18">
      <c r="A18" s="17">
        <v>42852</v>
      </c>
      <c r="B18" s="9"/>
      <c r="C18" s="23">
        <v>9</v>
      </c>
      <c r="D18" s="76" t="s">
        <v>123</v>
      </c>
      <c r="E18" s="23">
        <v>32</v>
      </c>
      <c r="F18" s="80">
        <v>79</v>
      </c>
      <c r="G18" s="80">
        <v>2</v>
      </c>
      <c r="H18" s="80">
        <v>5</v>
      </c>
      <c r="I18" s="10"/>
      <c r="J18" s="10"/>
      <c r="K18" s="24"/>
      <c r="L18" s="10"/>
      <c r="M18" s="10"/>
    </row>
    <row r="19" spans="1:13" ht="18">
      <c r="A19" s="17">
        <v>42853</v>
      </c>
      <c r="B19" s="9"/>
      <c r="C19" s="23">
        <v>8</v>
      </c>
      <c r="D19" s="76" t="s">
        <v>123</v>
      </c>
      <c r="E19" s="23">
        <v>30</v>
      </c>
      <c r="F19" s="80"/>
      <c r="G19" s="80">
        <v>2</v>
      </c>
      <c r="H19" s="80"/>
      <c r="I19" s="10"/>
      <c r="J19" s="10"/>
      <c r="K19" s="24"/>
      <c r="L19" s="10"/>
      <c r="M19" s="10"/>
    </row>
    <row r="20" spans="1:13" ht="18">
      <c r="A20" s="17">
        <v>42854</v>
      </c>
      <c r="B20" s="9"/>
      <c r="C20" s="23">
        <v>9</v>
      </c>
      <c r="D20" s="76" t="s">
        <v>277</v>
      </c>
      <c r="E20" s="23">
        <v>30</v>
      </c>
      <c r="F20" s="80">
        <v>1</v>
      </c>
      <c r="G20" s="80"/>
      <c r="H20" s="80"/>
      <c r="I20" s="10"/>
      <c r="J20" s="10"/>
      <c r="K20" s="23" t="s">
        <v>285</v>
      </c>
      <c r="L20" s="10"/>
      <c r="M20" s="10"/>
    </row>
    <row r="21" spans="1:13" ht="18">
      <c r="A21" s="17">
        <v>42855</v>
      </c>
      <c r="B21" s="9"/>
      <c r="C21" s="23">
        <v>9</v>
      </c>
      <c r="D21" s="76" t="s">
        <v>123</v>
      </c>
      <c r="E21" s="23">
        <v>28</v>
      </c>
      <c r="F21" s="80">
        <v>96</v>
      </c>
      <c r="G21" s="80"/>
      <c r="H21" s="80"/>
      <c r="I21" s="10"/>
      <c r="J21" s="10"/>
      <c r="K21" s="23"/>
      <c r="L21" s="10"/>
      <c r="M21" s="10"/>
    </row>
    <row r="22" spans="1:13" ht="18">
      <c r="A22" s="17">
        <v>42856</v>
      </c>
      <c r="B22" s="9"/>
      <c r="C22" s="23">
        <v>9</v>
      </c>
      <c r="D22" s="76" t="s">
        <v>283</v>
      </c>
      <c r="E22" s="23">
        <v>28</v>
      </c>
      <c r="F22" s="80">
        <v>2</v>
      </c>
      <c r="G22" s="80"/>
      <c r="H22" s="80"/>
      <c r="I22" s="10"/>
      <c r="J22" s="10"/>
      <c r="K22" s="23"/>
      <c r="L22" s="10"/>
      <c r="M22" s="10"/>
    </row>
    <row r="23" spans="1:13" ht="18">
      <c r="A23" s="17">
        <v>42857</v>
      </c>
      <c r="B23" s="10"/>
      <c r="C23" s="23">
        <v>9</v>
      </c>
      <c r="D23" s="76" t="s">
        <v>283</v>
      </c>
      <c r="E23" s="23">
        <v>28</v>
      </c>
      <c r="F23" s="80">
        <v>42</v>
      </c>
      <c r="G23" s="80"/>
      <c r="H23" s="80">
        <v>1</v>
      </c>
      <c r="I23" s="10"/>
      <c r="J23" s="10"/>
      <c r="K23" s="24"/>
      <c r="L23" s="10"/>
      <c r="M23" s="10"/>
    </row>
    <row r="24" spans="1:13" ht="18">
      <c r="A24" s="17">
        <v>42858</v>
      </c>
      <c r="B24" s="9"/>
      <c r="C24" s="23">
        <v>10</v>
      </c>
      <c r="D24" s="76" t="s">
        <v>98</v>
      </c>
      <c r="E24" s="23">
        <v>30</v>
      </c>
      <c r="F24" s="80">
        <v>229</v>
      </c>
      <c r="G24" s="80"/>
      <c r="H24" s="80">
        <v>3</v>
      </c>
      <c r="I24" s="10"/>
      <c r="J24" s="10"/>
      <c r="K24" s="23"/>
      <c r="L24" s="10"/>
      <c r="M24" s="10"/>
    </row>
    <row r="25" spans="1:13" ht="18">
      <c r="A25" s="17">
        <v>42859</v>
      </c>
      <c r="B25" s="10"/>
      <c r="C25" s="23">
        <v>10</v>
      </c>
      <c r="D25" s="76" t="s">
        <v>283</v>
      </c>
      <c r="E25" s="23">
        <v>30</v>
      </c>
      <c r="F25" s="80">
        <v>49</v>
      </c>
      <c r="G25" s="80"/>
      <c r="H25" s="80">
        <v>5</v>
      </c>
      <c r="I25" s="10"/>
      <c r="J25" s="10"/>
      <c r="K25" s="24"/>
      <c r="L25" s="10"/>
      <c r="M25" s="10"/>
    </row>
    <row r="26" spans="1:13" ht="18">
      <c r="A26" s="17">
        <v>42860</v>
      </c>
      <c r="B26" s="9"/>
      <c r="C26" s="23">
        <v>12</v>
      </c>
      <c r="D26" s="76" t="s">
        <v>98</v>
      </c>
      <c r="E26" s="23">
        <v>28</v>
      </c>
      <c r="F26" s="80">
        <v>23</v>
      </c>
      <c r="G26" s="80">
        <v>1</v>
      </c>
      <c r="H26" s="80"/>
      <c r="I26" s="10"/>
      <c r="J26" s="10"/>
      <c r="K26" s="23"/>
      <c r="L26" s="10"/>
      <c r="M26" s="10"/>
    </row>
    <row r="27" spans="1:13" ht="18">
      <c r="A27" s="17">
        <v>42861</v>
      </c>
      <c r="B27" s="9"/>
      <c r="C27" s="23">
        <v>9</v>
      </c>
      <c r="D27" s="76" t="s">
        <v>123</v>
      </c>
      <c r="E27" s="23">
        <v>28</v>
      </c>
      <c r="F27" s="80">
        <v>3</v>
      </c>
      <c r="G27" s="80">
        <v>1</v>
      </c>
      <c r="H27" s="80">
        <v>1</v>
      </c>
      <c r="I27" s="10"/>
      <c r="J27" s="10"/>
      <c r="K27" s="23"/>
      <c r="L27" s="10"/>
      <c r="M27" s="10"/>
    </row>
    <row r="28" spans="1:13" ht="18">
      <c r="A28" s="17">
        <v>42862</v>
      </c>
      <c r="B28" s="9"/>
      <c r="C28" s="23">
        <v>9</v>
      </c>
      <c r="D28" s="76" t="s">
        <v>123</v>
      </c>
      <c r="E28" s="23">
        <v>28</v>
      </c>
      <c r="F28" s="80"/>
      <c r="G28" s="80">
        <v>4</v>
      </c>
      <c r="H28" s="80"/>
      <c r="I28" s="10"/>
      <c r="J28" s="10"/>
      <c r="K28" s="10"/>
      <c r="L28" s="10"/>
      <c r="M28" s="10"/>
    </row>
    <row r="29" spans="1:13" ht="18">
      <c r="A29" s="17">
        <v>42863</v>
      </c>
      <c r="B29" s="9"/>
      <c r="C29" s="23">
        <v>10</v>
      </c>
      <c r="D29" s="76" t="s">
        <v>283</v>
      </c>
      <c r="E29" s="23">
        <v>29</v>
      </c>
      <c r="F29" s="80">
        <v>6</v>
      </c>
      <c r="G29" s="80">
        <v>3</v>
      </c>
      <c r="H29" s="80"/>
      <c r="I29" s="10"/>
      <c r="J29" s="10"/>
      <c r="K29" s="10"/>
      <c r="L29" s="10"/>
      <c r="M29" s="10"/>
    </row>
    <row r="30" spans="1:13" ht="18">
      <c r="A30" s="17">
        <v>42864</v>
      </c>
      <c r="B30" s="9"/>
      <c r="C30" s="23">
        <v>9</v>
      </c>
      <c r="D30" s="76" t="s">
        <v>123</v>
      </c>
      <c r="E30" s="23">
        <v>26</v>
      </c>
      <c r="F30" s="80">
        <v>295</v>
      </c>
      <c r="G30" s="80">
        <v>2</v>
      </c>
      <c r="H30" s="80">
        <v>2</v>
      </c>
      <c r="I30" s="10"/>
      <c r="J30" s="10"/>
      <c r="K30" s="10"/>
      <c r="L30" s="10"/>
      <c r="M30" s="10"/>
    </row>
    <row r="31" spans="1:13" ht="18">
      <c r="A31" s="17">
        <v>42865</v>
      </c>
      <c r="B31" s="9"/>
      <c r="C31" s="23"/>
      <c r="D31" s="76" t="s">
        <v>283</v>
      </c>
      <c r="E31" s="23">
        <v>26</v>
      </c>
      <c r="F31" s="80">
        <v>93</v>
      </c>
      <c r="G31" s="80">
        <v>3</v>
      </c>
      <c r="H31" s="80">
        <v>4</v>
      </c>
      <c r="I31" s="10"/>
      <c r="J31" s="10"/>
      <c r="K31" s="10"/>
      <c r="L31" s="10"/>
      <c r="M31" s="10"/>
    </row>
    <row r="32" spans="1:13" ht="18">
      <c r="A32" s="17">
        <v>42866</v>
      </c>
      <c r="B32" s="9"/>
      <c r="C32" s="23">
        <v>12</v>
      </c>
      <c r="D32" s="76" t="s">
        <v>98</v>
      </c>
      <c r="E32" s="23">
        <v>32</v>
      </c>
      <c r="F32" s="80">
        <v>1204</v>
      </c>
      <c r="G32" s="80">
        <v>6</v>
      </c>
      <c r="H32" s="80">
        <v>5</v>
      </c>
      <c r="I32" s="10"/>
      <c r="J32" s="10"/>
      <c r="K32" s="10"/>
      <c r="L32" s="10"/>
      <c r="M32" s="10"/>
    </row>
    <row r="33" spans="1:13" ht="18">
      <c r="A33" s="17">
        <v>42867</v>
      </c>
      <c r="B33" s="9"/>
      <c r="C33" s="23">
        <v>10</v>
      </c>
      <c r="D33" s="76" t="s">
        <v>123</v>
      </c>
      <c r="E33" s="23">
        <v>30</v>
      </c>
      <c r="F33" s="80">
        <v>91</v>
      </c>
      <c r="G33" s="80">
        <v>7</v>
      </c>
      <c r="H33" s="80"/>
      <c r="I33" s="10"/>
      <c r="J33" s="10"/>
      <c r="K33" s="23" t="s">
        <v>285</v>
      </c>
      <c r="L33" s="10"/>
      <c r="M33" s="10"/>
    </row>
    <row r="34" spans="1:13" ht="18">
      <c r="A34" s="17">
        <v>42868</v>
      </c>
      <c r="B34" s="9"/>
      <c r="C34" s="23">
        <v>10</v>
      </c>
      <c r="D34" s="76" t="s">
        <v>123</v>
      </c>
      <c r="E34" s="23">
        <v>28</v>
      </c>
      <c r="F34" s="80">
        <v>29</v>
      </c>
      <c r="G34" s="80"/>
      <c r="H34" s="80"/>
      <c r="I34" s="10"/>
      <c r="J34" s="10"/>
      <c r="K34" s="23" t="s">
        <v>285</v>
      </c>
      <c r="L34" s="10"/>
      <c r="M34" s="10"/>
    </row>
    <row r="35" spans="1:13" ht="18">
      <c r="A35" s="17">
        <v>42869</v>
      </c>
      <c r="B35" s="9"/>
      <c r="C35" s="23">
        <v>10</v>
      </c>
      <c r="D35" s="76" t="s">
        <v>283</v>
      </c>
      <c r="E35" s="23">
        <v>28</v>
      </c>
      <c r="F35" s="80">
        <v>1</v>
      </c>
      <c r="G35" s="80"/>
      <c r="H35" s="80"/>
      <c r="I35" s="10"/>
      <c r="J35" s="10"/>
      <c r="K35" s="23" t="s">
        <v>285</v>
      </c>
      <c r="L35" s="10"/>
      <c r="M35" s="10"/>
    </row>
    <row r="36" spans="1:13" ht="18">
      <c r="A36" s="17">
        <v>42870</v>
      </c>
      <c r="B36" s="9"/>
      <c r="C36" s="23">
        <v>10</v>
      </c>
      <c r="D36" s="76" t="s">
        <v>98</v>
      </c>
      <c r="E36" s="23">
        <v>29</v>
      </c>
      <c r="F36" s="80"/>
      <c r="G36" s="80">
        <v>3</v>
      </c>
      <c r="H36" s="80"/>
      <c r="I36" s="10"/>
      <c r="J36" s="10"/>
      <c r="K36" s="10"/>
      <c r="L36" s="10"/>
      <c r="M36" s="10"/>
    </row>
    <row r="37" spans="1:13" ht="18">
      <c r="A37" s="17">
        <v>42871</v>
      </c>
      <c r="B37" s="9"/>
      <c r="C37" s="23">
        <v>10</v>
      </c>
      <c r="D37" s="76" t="s">
        <v>123</v>
      </c>
      <c r="E37" s="23">
        <v>40</v>
      </c>
      <c r="F37" s="80">
        <v>32</v>
      </c>
      <c r="G37" s="80"/>
      <c r="H37" s="80"/>
      <c r="I37" s="10"/>
      <c r="J37" s="10"/>
      <c r="K37" s="10"/>
      <c r="L37" s="10"/>
      <c r="M37" s="10"/>
    </row>
    <row r="38" spans="1:13" ht="18">
      <c r="A38" s="17">
        <v>42872</v>
      </c>
      <c r="B38" s="9"/>
      <c r="C38" s="23">
        <v>11</v>
      </c>
      <c r="D38" s="76" t="s">
        <v>283</v>
      </c>
      <c r="E38" s="23">
        <v>30</v>
      </c>
      <c r="F38" s="80">
        <v>33</v>
      </c>
      <c r="G38" s="80"/>
      <c r="H38" s="80"/>
      <c r="I38" s="10"/>
      <c r="J38" s="10"/>
      <c r="K38" s="10"/>
      <c r="L38" s="10"/>
      <c r="M38" s="10"/>
    </row>
    <row r="39" spans="1:13" ht="18">
      <c r="A39" s="17">
        <v>42873</v>
      </c>
      <c r="B39" s="9"/>
      <c r="C39" s="23">
        <v>12</v>
      </c>
      <c r="D39" s="76" t="s">
        <v>283</v>
      </c>
      <c r="E39" s="23">
        <v>28</v>
      </c>
      <c r="F39" s="80">
        <v>1</v>
      </c>
      <c r="G39" s="80"/>
      <c r="H39" s="80">
        <v>1</v>
      </c>
      <c r="I39" s="10"/>
      <c r="J39" s="10"/>
      <c r="K39" s="10"/>
      <c r="L39" s="10"/>
      <c r="M39" s="10"/>
    </row>
    <row r="40" spans="1:13" ht="18">
      <c r="A40" s="17">
        <v>42874</v>
      </c>
      <c r="B40" s="9"/>
      <c r="C40" s="23">
        <v>12</v>
      </c>
      <c r="D40" s="76" t="s">
        <v>283</v>
      </c>
      <c r="E40" s="23">
        <v>28</v>
      </c>
      <c r="F40" s="80"/>
      <c r="G40" s="80"/>
      <c r="H40" s="80">
        <v>9</v>
      </c>
      <c r="I40" s="10"/>
      <c r="J40" s="10"/>
      <c r="K40" s="10"/>
      <c r="L40" s="10"/>
      <c r="M40" s="10"/>
    </row>
    <row r="41" spans="1:13" ht="18">
      <c r="A41" s="17">
        <v>42875</v>
      </c>
      <c r="B41" s="9"/>
      <c r="C41" s="23">
        <v>11</v>
      </c>
      <c r="D41" s="76" t="s">
        <v>123</v>
      </c>
      <c r="E41" s="23">
        <v>25</v>
      </c>
      <c r="F41" s="80">
        <v>31</v>
      </c>
      <c r="G41" s="80">
        <v>1</v>
      </c>
      <c r="H41" s="80"/>
      <c r="I41" s="10"/>
      <c r="J41" s="10"/>
      <c r="K41" s="10"/>
      <c r="L41" s="10"/>
      <c r="M41" s="10"/>
    </row>
    <row r="42" spans="1:13" ht="18">
      <c r="A42" s="17">
        <v>42876</v>
      </c>
      <c r="B42" s="9"/>
      <c r="C42" s="23">
        <v>13</v>
      </c>
      <c r="D42" s="76" t="s">
        <v>123</v>
      </c>
      <c r="E42" s="23">
        <v>25</v>
      </c>
      <c r="F42" s="80">
        <v>2</v>
      </c>
      <c r="G42" s="80">
        <v>1</v>
      </c>
      <c r="H42" s="80"/>
      <c r="I42" s="10"/>
      <c r="J42" s="10"/>
      <c r="K42" s="10"/>
      <c r="L42" s="10"/>
      <c r="M42" s="10"/>
    </row>
    <row r="43" spans="1:13" ht="18">
      <c r="A43" s="17">
        <v>42877</v>
      </c>
      <c r="B43" s="9"/>
      <c r="C43" s="23">
        <v>7</v>
      </c>
      <c r="D43" s="76" t="s">
        <v>123</v>
      </c>
      <c r="E43" s="23">
        <v>24</v>
      </c>
      <c r="F43" s="80">
        <v>7</v>
      </c>
      <c r="G43" s="80">
        <v>1</v>
      </c>
      <c r="H43" s="80"/>
      <c r="I43" s="10"/>
      <c r="J43" s="10"/>
      <c r="K43" s="10"/>
      <c r="L43" s="10"/>
      <c r="M43" s="10"/>
    </row>
    <row r="44" spans="1:13" ht="18">
      <c r="A44" s="17">
        <v>42878</v>
      </c>
      <c r="B44" s="9"/>
      <c r="C44" s="23">
        <v>14</v>
      </c>
      <c r="D44" s="76" t="s">
        <v>123</v>
      </c>
      <c r="E44" s="23">
        <v>27</v>
      </c>
      <c r="F44" s="80">
        <v>9</v>
      </c>
      <c r="G44" s="80"/>
      <c r="H44" s="80"/>
      <c r="I44" s="10"/>
      <c r="J44" s="10"/>
      <c r="K44" s="10"/>
      <c r="L44" s="10"/>
      <c r="M44" s="10"/>
    </row>
    <row r="45" spans="1:13" ht="18">
      <c r="A45" s="17">
        <v>42879</v>
      </c>
      <c r="B45" s="9"/>
      <c r="C45" s="23">
        <v>11</v>
      </c>
      <c r="D45" s="76" t="s">
        <v>283</v>
      </c>
      <c r="E45" s="23">
        <v>24</v>
      </c>
      <c r="F45" s="80">
        <v>1</v>
      </c>
      <c r="G45" s="80"/>
      <c r="H45" s="80"/>
      <c r="I45" s="10"/>
      <c r="J45" s="10"/>
      <c r="K45" s="10"/>
      <c r="L45" s="10"/>
      <c r="M45" s="10"/>
    </row>
    <row r="46" spans="1:13" ht="18">
      <c r="A46" s="17">
        <v>42880</v>
      </c>
      <c r="B46" s="9"/>
      <c r="C46" s="23">
        <v>11</v>
      </c>
      <c r="D46" s="76" t="s">
        <v>123</v>
      </c>
      <c r="E46" s="23">
        <v>25</v>
      </c>
      <c r="F46" s="80">
        <v>10</v>
      </c>
      <c r="G46" s="80">
        <v>17</v>
      </c>
      <c r="H46" s="80"/>
      <c r="I46" s="10"/>
      <c r="J46" s="10"/>
      <c r="K46" s="10"/>
      <c r="L46" s="10"/>
      <c r="M46" s="10"/>
    </row>
    <row r="47" spans="1:13" ht="18">
      <c r="A47" s="17">
        <v>42881</v>
      </c>
      <c r="B47" s="9"/>
      <c r="C47" s="23">
        <v>12</v>
      </c>
      <c r="D47" s="76" t="s">
        <v>123</v>
      </c>
      <c r="E47" s="23">
        <v>23</v>
      </c>
      <c r="F47" s="80">
        <v>13</v>
      </c>
      <c r="G47" s="80">
        <v>48</v>
      </c>
      <c r="H47" s="80"/>
      <c r="I47" s="10"/>
      <c r="J47" s="10"/>
      <c r="K47" s="11"/>
      <c r="L47" s="10"/>
      <c r="M47" s="10"/>
    </row>
    <row r="48" spans="1:13" ht="18">
      <c r="A48" s="17">
        <v>42882</v>
      </c>
      <c r="B48" s="9"/>
      <c r="C48" s="23">
        <v>13</v>
      </c>
      <c r="D48" s="76" t="s">
        <v>123</v>
      </c>
      <c r="E48" s="23">
        <v>22</v>
      </c>
      <c r="F48" s="80">
        <v>3</v>
      </c>
      <c r="G48" s="80">
        <v>26</v>
      </c>
      <c r="H48" s="80"/>
      <c r="I48" s="10"/>
      <c r="J48" s="10"/>
      <c r="K48" s="10"/>
      <c r="L48" s="10"/>
      <c r="M48" s="10"/>
    </row>
    <row r="49" spans="1:13" ht="18">
      <c r="A49" s="17">
        <v>42883</v>
      </c>
      <c r="B49" s="9"/>
      <c r="C49" s="23">
        <v>13</v>
      </c>
      <c r="D49" s="76" t="s">
        <v>123</v>
      </c>
      <c r="E49" s="23">
        <v>23</v>
      </c>
      <c r="F49" s="80">
        <v>4</v>
      </c>
      <c r="G49" s="80">
        <v>26</v>
      </c>
      <c r="H49" s="80"/>
      <c r="I49" s="10"/>
      <c r="J49" s="10"/>
      <c r="K49" s="10"/>
      <c r="L49" s="10"/>
      <c r="M49" s="10"/>
    </row>
    <row r="50" spans="1:13" ht="18">
      <c r="A50" s="17">
        <v>42884</v>
      </c>
      <c r="B50" s="9"/>
      <c r="C50" s="23">
        <v>14</v>
      </c>
      <c r="D50" s="76" t="s">
        <v>123</v>
      </c>
      <c r="E50" s="23">
        <v>22</v>
      </c>
      <c r="F50" s="80">
        <v>17</v>
      </c>
      <c r="G50" s="80">
        <v>55</v>
      </c>
      <c r="H50" s="80"/>
      <c r="I50" s="10"/>
      <c r="J50" s="10"/>
      <c r="K50" s="10"/>
      <c r="L50" s="10"/>
      <c r="M50" s="10"/>
    </row>
    <row r="51" spans="1:13" ht="18">
      <c r="A51" s="17">
        <v>42885</v>
      </c>
      <c r="B51" s="9"/>
      <c r="C51" s="23">
        <v>14</v>
      </c>
      <c r="D51" s="76" t="s">
        <v>283</v>
      </c>
      <c r="E51" s="23">
        <v>23</v>
      </c>
      <c r="F51" s="80">
        <v>12</v>
      </c>
      <c r="G51" s="80">
        <v>31</v>
      </c>
      <c r="H51" s="80"/>
      <c r="I51" s="10"/>
      <c r="J51" s="10"/>
      <c r="K51" s="10"/>
      <c r="L51" s="10"/>
      <c r="M51" s="10"/>
    </row>
    <row r="52" spans="1:13" ht="18">
      <c r="A52" s="17">
        <v>42886</v>
      </c>
      <c r="B52" s="9"/>
      <c r="C52" s="23">
        <v>14</v>
      </c>
      <c r="D52" s="76" t="s">
        <v>283</v>
      </c>
      <c r="E52" s="23">
        <v>25</v>
      </c>
      <c r="F52" s="80">
        <v>3</v>
      </c>
      <c r="G52" s="80"/>
      <c r="H52" s="80"/>
      <c r="I52" s="10"/>
      <c r="J52" s="10"/>
      <c r="K52" s="10"/>
      <c r="L52" s="10"/>
      <c r="M52" s="10"/>
    </row>
    <row r="53" spans="1:13" ht="18">
      <c r="A53" s="17">
        <v>42887</v>
      </c>
      <c r="B53" s="9"/>
      <c r="C53" s="23">
        <v>13</v>
      </c>
      <c r="D53" s="76" t="s">
        <v>283</v>
      </c>
      <c r="E53" s="23">
        <v>20</v>
      </c>
      <c r="F53" s="80">
        <v>2</v>
      </c>
      <c r="G53" s="80">
        <v>75</v>
      </c>
      <c r="H53" s="80"/>
      <c r="I53" s="10"/>
      <c r="J53" s="10"/>
      <c r="K53" s="23" t="s">
        <v>285</v>
      </c>
      <c r="L53" s="10"/>
      <c r="M53" s="10"/>
    </row>
    <row r="54" spans="1:13" ht="18">
      <c r="A54" s="17"/>
      <c r="B54" s="10"/>
      <c r="C54" s="23"/>
      <c r="D54" s="76"/>
      <c r="E54" s="23"/>
      <c r="F54" s="10"/>
      <c r="G54" s="10"/>
      <c r="H54" s="10"/>
      <c r="I54" s="10"/>
      <c r="J54" s="10"/>
      <c r="K54" s="10"/>
      <c r="L54" s="10"/>
      <c r="M54" s="10"/>
    </row>
    <row r="55" spans="1:13" ht="18">
      <c r="A55" s="10"/>
      <c r="B55" s="10"/>
      <c r="C55" s="10"/>
      <c r="D55" s="10" t="s">
        <v>198</v>
      </c>
      <c r="E55" s="10"/>
      <c r="F55" s="10">
        <f>SUM(F3:F53)</f>
        <v>2431</v>
      </c>
      <c r="G55" s="10">
        <f>SUM(G3:G53)</f>
        <v>317</v>
      </c>
      <c r="H55" s="10">
        <f>SUM(H3:H53)</f>
        <v>39</v>
      </c>
      <c r="I55" s="10"/>
      <c r="J55" s="10"/>
      <c r="K55" s="10"/>
      <c r="L55" s="10"/>
      <c r="M55" s="10"/>
    </row>
  </sheetData>
  <conditionalFormatting sqref="M2:M4">
    <cfRule type="notContainsBlanks" dxfId="8" priority="1">
      <formula>LEN(TRIM(M2))&gt;0</formula>
    </cfRule>
  </conditionalFormatting>
  <pageMargins left="0.45" right="0.45" top="1" bottom="0.75" header="0.3" footer="0.3"/>
  <pageSetup orientation="landscape" horizontalDpi="0" verticalDpi="0"/>
  <headerFooter>
    <oddHeader xml:space="preserve">&amp;C&amp;"Calibri,Bold"&amp;16Brooklyn Creek Watershed Society
Annual Smolt Count - 2017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SUMMARY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'2010'!Print_Area</vt:lpstr>
      <vt:lpstr>'2021'!Print_Area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2023-07-11T17:24:36Z</cp:lastPrinted>
  <dcterms:created xsi:type="dcterms:W3CDTF">2023-04-30T22:50:41Z</dcterms:created>
  <dcterms:modified xsi:type="dcterms:W3CDTF">2023-07-11T18:40:11Z</dcterms:modified>
</cp:coreProperties>
</file>